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imy Carcamo\Desktop\INFORMACION PUBLICA 2021\OCTUBRE 2021\"/>
    </mc:Choice>
  </mc:AlternateContent>
  <xr:revisionPtr revIDLastSave="0" documentId="8_{6FF50556-1B67-409B-80F0-A23CD763D8AA}" xr6:coauthVersionLast="47" xr6:coauthVersionMax="47" xr10:uidLastSave="{00000000-0000-0000-0000-000000000000}"/>
  <bookViews>
    <workbookView xWindow="-120" yWindow="-120" windowWidth="29040" windowHeight="15840" tabRatio="772" activeTab="5" xr2:uid="{00000000-000D-0000-FFFF-FFFF00000000}"/>
  </bookViews>
  <sheets>
    <sheet name="ENERO21 " sheetId="9" r:id="rId1"/>
    <sheet name="FEBRERO 21" sheetId="11" r:id="rId2"/>
    <sheet name="MARZO 21" sheetId="12" r:id="rId3"/>
    <sheet name="ABRIL  21" sheetId="13" r:id="rId4"/>
    <sheet name="MAYO 21 (2)" sheetId="15" r:id="rId5"/>
    <sheet name="JULIO 21" sheetId="14" r:id="rId6"/>
    <sheet name="Hoja1" sheetId="10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4" l="1"/>
  <c r="O20" i="14"/>
  <c r="O41" i="14"/>
  <c r="Q41" i="14"/>
  <c r="O40" i="14"/>
  <c r="Q40" i="14" s="1"/>
  <c r="G70" i="15"/>
  <c r="G67" i="15"/>
  <c r="Q60" i="15"/>
  <c r="Q59" i="15"/>
  <c r="Q58" i="15"/>
  <c r="Q57" i="15"/>
  <c r="Q56" i="15"/>
  <c r="Q55" i="15"/>
  <c r="Q54" i="15"/>
  <c r="Q53" i="15"/>
  <c r="Q52" i="15"/>
  <c r="O51" i="15"/>
  <c r="Q51" i="15" s="1"/>
  <c r="O50" i="15"/>
  <c r="Q50" i="15" s="1"/>
  <c r="O49" i="15"/>
  <c r="Q49" i="15" s="1"/>
  <c r="O48" i="15"/>
  <c r="Q48" i="15" s="1"/>
  <c r="O47" i="15"/>
  <c r="Q47" i="15" s="1"/>
  <c r="O46" i="15"/>
  <c r="Q46" i="15" s="1"/>
  <c r="O45" i="15"/>
  <c r="Q45" i="15" s="1"/>
  <c r="O40" i="15"/>
  <c r="Q40" i="15" s="1"/>
  <c r="Q39" i="15"/>
  <c r="O39" i="15"/>
  <c r="O38" i="15"/>
  <c r="Q38" i="15" s="1"/>
  <c r="O37" i="15"/>
  <c r="Q37" i="15" s="1"/>
  <c r="O36" i="15"/>
  <c r="Q36" i="15" s="1"/>
  <c r="O35" i="15"/>
  <c r="Q35" i="15" s="1"/>
  <c r="O34" i="15"/>
  <c r="Q34" i="15" s="1"/>
  <c r="O33" i="15"/>
  <c r="Q33" i="15" s="1"/>
  <c r="O32" i="15"/>
  <c r="Q32" i="15" s="1"/>
  <c r="O31" i="15"/>
  <c r="Q31" i="15" s="1"/>
  <c r="O30" i="15"/>
  <c r="Q30" i="15" s="1"/>
  <c r="O29" i="15"/>
  <c r="Q29" i="15" s="1"/>
  <c r="O28" i="15"/>
  <c r="Q28" i="15" s="1"/>
  <c r="O27" i="15"/>
  <c r="Q27" i="15" s="1"/>
  <c r="O26" i="15"/>
  <c r="Q26" i="15" s="1"/>
  <c r="O25" i="15"/>
  <c r="Q25" i="15" s="1"/>
  <c r="O24" i="15"/>
  <c r="Q24" i="15" s="1"/>
  <c r="O23" i="15"/>
  <c r="Q23" i="15" s="1"/>
  <c r="O22" i="15"/>
  <c r="Q22" i="15" s="1"/>
  <c r="O21" i="15"/>
  <c r="Q21" i="15" s="1"/>
  <c r="O20" i="15"/>
  <c r="Q20" i="15" s="1"/>
  <c r="O19" i="15"/>
  <c r="Q19" i="15" s="1"/>
  <c r="O18" i="15"/>
  <c r="Q18" i="15" s="1"/>
  <c r="O17" i="15"/>
  <c r="Q17" i="15" s="1"/>
  <c r="O16" i="15"/>
  <c r="Q16" i="15" s="1"/>
  <c r="O15" i="15"/>
  <c r="Q15" i="15" s="1"/>
  <c r="O14" i="15"/>
  <c r="Q14" i="15" s="1"/>
  <c r="Q13" i="15"/>
  <c r="O12" i="15"/>
  <c r="Q12" i="15" s="1"/>
  <c r="G70" i="14"/>
  <c r="G67" i="14"/>
  <c r="Q60" i="14"/>
  <c r="Q59" i="14"/>
  <c r="Q58" i="14"/>
  <c r="Q57" i="14"/>
  <c r="Q56" i="14"/>
  <c r="Q55" i="14"/>
  <c r="Q54" i="14"/>
  <c r="Q53" i="14"/>
  <c r="Q52" i="14"/>
  <c r="O51" i="14"/>
  <c r="Q51" i="14" s="1"/>
  <c r="O50" i="14"/>
  <c r="Q50" i="14" s="1"/>
  <c r="O49" i="14"/>
  <c r="Q49" i="14" s="1"/>
  <c r="O48" i="14"/>
  <c r="Q48" i="14" s="1"/>
  <c r="O47" i="14"/>
  <c r="Q47" i="14" s="1"/>
  <c r="O46" i="14"/>
  <c r="Q46" i="14" s="1"/>
  <c r="O45" i="14"/>
  <c r="Q45" i="14" s="1"/>
  <c r="O39" i="14"/>
  <c r="Q39" i="14" s="1"/>
  <c r="O38" i="14"/>
  <c r="Q38" i="14" s="1"/>
  <c r="O37" i="14"/>
  <c r="Q37" i="14" s="1"/>
  <c r="O36" i="14"/>
  <c r="Q36" i="14" s="1"/>
  <c r="O35" i="14"/>
  <c r="Q35" i="14" s="1"/>
  <c r="O34" i="14"/>
  <c r="Q34" i="14" s="1"/>
  <c r="O33" i="14"/>
  <c r="Q33" i="14" s="1"/>
  <c r="O32" i="14"/>
  <c r="Q32" i="14" s="1"/>
  <c r="O31" i="14"/>
  <c r="Q31" i="14" s="1"/>
  <c r="O30" i="14"/>
  <c r="Q30" i="14" s="1"/>
  <c r="O29" i="14"/>
  <c r="Q29" i="14" s="1"/>
  <c r="O28" i="14"/>
  <c r="Q28" i="14" s="1"/>
  <c r="O27" i="14"/>
  <c r="Q27" i="14" s="1"/>
  <c r="O26" i="14"/>
  <c r="Q26" i="14" s="1"/>
  <c r="O25" i="14"/>
  <c r="Q25" i="14" s="1"/>
  <c r="O24" i="14"/>
  <c r="Q24" i="14" s="1"/>
  <c r="O23" i="14"/>
  <c r="Q23" i="14" s="1"/>
  <c r="O22" i="14"/>
  <c r="Q22" i="14" s="1"/>
  <c r="O21" i="14"/>
  <c r="Q21" i="14" s="1"/>
  <c r="O19" i="14"/>
  <c r="Q19" i="14" s="1"/>
  <c r="O18" i="14"/>
  <c r="Q18" i="14" s="1"/>
  <c r="O17" i="14"/>
  <c r="Q17" i="14" s="1"/>
  <c r="O16" i="14"/>
  <c r="Q16" i="14" s="1"/>
  <c r="O15" i="14"/>
  <c r="Q15" i="14" s="1"/>
  <c r="O14" i="14"/>
  <c r="Q14" i="14" s="1"/>
  <c r="Q13" i="14"/>
  <c r="O12" i="14"/>
  <c r="Q12" i="14" s="1"/>
  <c r="O20" i="13"/>
  <c r="Q20" i="13" s="1"/>
  <c r="G115" i="13"/>
  <c r="G108" i="13"/>
  <c r="G101" i="13"/>
  <c r="G98" i="13"/>
  <c r="G95" i="13"/>
  <c r="G92" i="13"/>
  <c r="G70" i="13"/>
  <c r="G67" i="13"/>
  <c r="Q60" i="13"/>
  <c r="Q59" i="13"/>
  <c r="Q58" i="13"/>
  <c r="Q57" i="13"/>
  <c r="Q56" i="13"/>
  <c r="Q55" i="13"/>
  <c r="Q54" i="13"/>
  <c r="Q53" i="13"/>
  <c r="Q52" i="13"/>
  <c r="O51" i="13"/>
  <c r="Q51" i="13" s="1"/>
  <c r="O50" i="13"/>
  <c r="Q50" i="13" s="1"/>
  <c r="O49" i="13"/>
  <c r="Q49" i="13" s="1"/>
  <c r="O48" i="13"/>
  <c r="Q48" i="13" s="1"/>
  <c r="O47" i="13"/>
  <c r="Q47" i="13" s="1"/>
  <c r="O46" i="13"/>
  <c r="Q46" i="13" s="1"/>
  <c r="O45" i="13"/>
  <c r="Q45" i="13" s="1"/>
  <c r="O40" i="13"/>
  <c r="Q40" i="13" s="1"/>
  <c r="O39" i="13"/>
  <c r="Q39" i="13" s="1"/>
  <c r="O38" i="13"/>
  <c r="Q38" i="13" s="1"/>
  <c r="O37" i="13"/>
  <c r="Q37" i="13" s="1"/>
  <c r="O36" i="13"/>
  <c r="Q36" i="13" s="1"/>
  <c r="O35" i="13"/>
  <c r="Q35" i="13" s="1"/>
  <c r="O34" i="13"/>
  <c r="Q34" i="13" s="1"/>
  <c r="O33" i="13"/>
  <c r="Q33" i="13" s="1"/>
  <c r="O32" i="13"/>
  <c r="Q32" i="13" s="1"/>
  <c r="O31" i="13"/>
  <c r="Q31" i="13" s="1"/>
  <c r="O30" i="13"/>
  <c r="Q30" i="13" s="1"/>
  <c r="O29" i="13"/>
  <c r="Q29" i="13" s="1"/>
  <c r="O28" i="13"/>
  <c r="Q28" i="13" s="1"/>
  <c r="O27" i="13"/>
  <c r="Q27" i="13" s="1"/>
  <c r="O26" i="13"/>
  <c r="Q26" i="13" s="1"/>
  <c r="O25" i="13"/>
  <c r="Q25" i="13" s="1"/>
  <c r="O24" i="13"/>
  <c r="Q24" i="13" s="1"/>
  <c r="O23" i="13"/>
  <c r="Q23" i="13" s="1"/>
  <c r="O22" i="13"/>
  <c r="Q22" i="13" s="1"/>
  <c r="O21" i="13"/>
  <c r="Q21" i="13" s="1"/>
  <c r="O19" i="13"/>
  <c r="Q19" i="13" s="1"/>
  <c r="O18" i="13"/>
  <c r="Q18" i="13" s="1"/>
  <c r="O17" i="13"/>
  <c r="Q17" i="13" s="1"/>
  <c r="O16" i="13"/>
  <c r="Q16" i="13" s="1"/>
  <c r="O15" i="13"/>
  <c r="Q15" i="13" s="1"/>
  <c r="O14" i="13"/>
  <c r="Q14" i="13" s="1"/>
  <c r="Q13" i="13"/>
  <c r="O12" i="13"/>
  <c r="Q12" i="13" s="1"/>
  <c r="O21" i="12"/>
  <c r="Q21" i="12" s="1"/>
  <c r="G116" i="12"/>
  <c r="G109" i="12"/>
  <c r="G102" i="12"/>
  <c r="G99" i="12"/>
  <c r="G96" i="12"/>
  <c r="G93" i="12"/>
  <c r="G90" i="12"/>
  <c r="G87" i="12"/>
  <c r="G84" i="12"/>
  <c r="G71" i="12"/>
  <c r="G68" i="12"/>
  <c r="Q61" i="12"/>
  <c r="Q60" i="12"/>
  <c r="Q59" i="12"/>
  <c r="Q58" i="12"/>
  <c r="Q57" i="12"/>
  <c r="Q56" i="12"/>
  <c r="Q55" i="12"/>
  <c r="Q54" i="12"/>
  <c r="Q53" i="12"/>
  <c r="O52" i="12"/>
  <c r="Q52" i="12" s="1"/>
  <c r="O51" i="12"/>
  <c r="Q51" i="12" s="1"/>
  <c r="O50" i="12"/>
  <c r="Q50" i="12" s="1"/>
  <c r="O49" i="12"/>
  <c r="Q49" i="12" s="1"/>
  <c r="O48" i="12"/>
  <c r="Q48" i="12" s="1"/>
  <c r="O47" i="12"/>
  <c r="Q47" i="12" s="1"/>
  <c r="O46" i="12"/>
  <c r="Q46" i="12" s="1"/>
  <c r="O41" i="12"/>
  <c r="Q41" i="12" s="1"/>
  <c r="O40" i="12"/>
  <c r="Q40" i="12" s="1"/>
  <c r="O39" i="12"/>
  <c r="Q39" i="12" s="1"/>
  <c r="O38" i="12"/>
  <c r="Q38" i="12" s="1"/>
  <c r="O37" i="12"/>
  <c r="Q37" i="12" s="1"/>
  <c r="O36" i="12"/>
  <c r="Q36" i="12" s="1"/>
  <c r="O35" i="12"/>
  <c r="Q35" i="12" s="1"/>
  <c r="O34" i="12"/>
  <c r="Q34" i="12" s="1"/>
  <c r="O33" i="12"/>
  <c r="Q33" i="12" s="1"/>
  <c r="O32" i="12"/>
  <c r="Q32" i="12" s="1"/>
  <c r="O31" i="12"/>
  <c r="Q31" i="12" s="1"/>
  <c r="O30" i="12"/>
  <c r="Q30" i="12" s="1"/>
  <c r="O29" i="12"/>
  <c r="Q29" i="12" s="1"/>
  <c r="O28" i="12"/>
  <c r="Q28" i="12" s="1"/>
  <c r="O27" i="12"/>
  <c r="Q27" i="12" s="1"/>
  <c r="O26" i="12"/>
  <c r="Q26" i="12" s="1"/>
  <c r="O25" i="12"/>
  <c r="Q25" i="12" s="1"/>
  <c r="O24" i="12"/>
  <c r="Q24" i="12" s="1"/>
  <c r="O23" i="12"/>
  <c r="Q23" i="12" s="1"/>
  <c r="O22" i="12"/>
  <c r="Q22" i="12" s="1"/>
  <c r="O20" i="12"/>
  <c r="Q20" i="12" s="1"/>
  <c r="O19" i="12"/>
  <c r="Q19" i="12" s="1"/>
  <c r="O18" i="12"/>
  <c r="Q18" i="12" s="1"/>
  <c r="O17" i="12"/>
  <c r="Q17" i="12" s="1"/>
  <c r="O16" i="12"/>
  <c r="Q16" i="12" s="1"/>
  <c r="O15" i="12"/>
  <c r="Q15" i="12" s="1"/>
  <c r="O14" i="12"/>
  <c r="Q14" i="12" s="1"/>
  <c r="Q13" i="12"/>
  <c r="O12" i="12"/>
  <c r="Q12" i="12" s="1"/>
  <c r="O26" i="9" l="1"/>
  <c r="Q26" i="9" s="1"/>
  <c r="Q13" i="9"/>
  <c r="G115" i="11"/>
  <c r="G108" i="11"/>
  <c r="G101" i="11"/>
  <c r="G98" i="11"/>
  <c r="G95" i="11"/>
  <c r="G92" i="11"/>
  <c r="G89" i="11"/>
  <c r="G86" i="11"/>
  <c r="G83" i="11"/>
  <c r="G80" i="11"/>
  <c r="G77" i="11"/>
  <c r="G74" i="11"/>
  <c r="G70" i="11"/>
  <c r="G67" i="11"/>
  <c r="F60" i="11"/>
  <c r="O60" i="11" s="1"/>
  <c r="Q60" i="11" s="1"/>
  <c r="F59" i="11"/>
  <c r="O59" i="11" s="1"/>
  <c r="Q59" i="11" s="1"/>
  <c r="F58" i="11"/>
  <c r="O58" i="11" s="1"/>
  <c r="Q58" i="11" s="1"/>
  <c r="F57" i="11"/>
  <c r="O57" i="11" s="1"/>
  <c r="Q57" i="11" s="1"/>
  <c r="F56" i="11"/>
  <c r="O56" i="11" s="1"/>
  <c r="Q56" i="11" s="1"/>
  <c r="F55" i="11"/>
  <c r="O55" i="11" s="1"/>
  <c r="Q55" i="11" s="1"/>
  <c r="F54" i="11"/>
  <c r="O54" i="11" s="1"/>
  <c r="Q54" i="11" s="1"/>
  <c r="F53" i="11"/>
  <c r="O53" i="11" s="1"/>
  <c r="Q53" i="11" s="1"/>
  <c r="F52" i="11"/>
  <c r="O52" i="11" s="1"/>
  <c r="Q52" i="11" s="1"/>
  <c r="F51" i="11"/>
  <c r="O51" i="11" s="1"/>
  <c r="Q51" i="11" s="1"/>
  <c r="F50" i="11"/>
  <c r="O50" i="11" s="1"/>
  <c r="Q50" i="11" s="1"/>
  <c r="F49" i="11"/>
  <c r="O49" i="11" s="1"/>
  <c r="Q49" i="11" s="1"/>
  <c r="O48" i="11"/>
  <c r="Q48" i="11" s="1"/>
  <c r="O47" i="11"/>
  <c r="Q47" i="11" s="1"/>
  <c r="O46" i="11"/>
  <c r="Q46" i="11" s="1"/>
  <c r="O45" i="11"/>
  <c r="Q45" i="11" s="1"/>
  <c r="O40" i="11"/>
  <c r="Q40" i="11" s="1"/>
  <c r="O39" i="11"/>
  <c r="Q39" i="11" s="1"/>
  <c r="O38" i="11"/>
  <c r="Q38" i="11" s="1"/>
  <c r="O37" i="11"/>
  <c r="Q37" i="11" s="1"/>
  <c r="O36" i="11"/>
  <c r="Q36" i="11" s="1"/>
  <c r="O35" i="11"/>
  <c r="Q35" i="11" s="1"/>
  <c r="O34" i="11"/>
  <c r="Q34" i="11" s="1"/>
  <c r="O33" i="11"/>
  <c r="Q33" i="11" s="1"/>
  <c r="O32" i="11"/>
  <c r="Q32" i="11" s="1"/>
  <c r="O31" i="11"/>
  <c r="Q31" i="11" s="1"/>
  <c r="O30" i="11"/>
  <c r="Q30" i="11" s="1"/>
  <c r="O29" i="11"/>
  <c r="Q29" i="11" s="1"/>
  <c r="O28" i="11"/>
  <c r="Q28" i="11" s="1"/>
  <c r="O27" i="11"/>
  <c r="Q27" i="11" s="1"/>
  <c r="O26" i="11"/>
  <c r="Q26" i="11" s="1"/>
  <c r="O25" i="11"/>
  <c r="Q25" i="11" s="1"/>
  <c r="O24" i="11"/>
  <c r="Q24" i="11" s="1"/>
  <c r="O23" i="11"/>
  <c r="Q23" i="11" s="1"/>
  <c r="O22" i="11"/>
  <c r="Q22" i="11" s="1"/>
  <c r="O21" i="11"/>
  <c r="Q21" i="11" s="1"/>
  <c r="O20" i="11"/>
  <c r="Q20" i="11" s="1"/>
  <c r="O19" i="11"/>
  <c r="Q19" i="11" s="1"/>
  <c r="O18" i="11"/>
  <c r="Q18" i="11" s="1"/>
  <c r="O17" i="11"/>
  <c r="Q17" i="11" s="1"/>
  <c r="O16" i="11"/>
  <c r="Q16" i="11" s="1"/>
  <c r="O15" i="11"/>
  <c r="Q15" i="11" s="1"/>
  <c r="O14" i="11"/>
  <c r="Q14" i="11" s="1"/>
  <c r="O13" i="11"/>
  <c r="Q13" i="11" s="1"/>
  <c r="O12" i="11"/>
  <c r="Q12" i="11" s="1"/>
  <c r="G115" i="9" l="1"/>
  <c r="G108" i="9"/>
  <c r="G101" i="9"/>
  <c r="G98" i="9"/>
  <c r="G95" i="9"/>
  <c r="G92" i="9"/>
  <c r="G89" i="9"/>
  <c r="G86" i="9"/>
  <c r="G83" i="9"/>
  <c r="O33" i="9" l="1"/>
  <c r="Q33" i="9" s="1"/>
  <c r="O31" i="9"/>
  <c r="Q31" i="9" s="1"/>
  <c r="O12" i="9"/>
  <c r="G67" i="9" l="1"/>
  <c r="G70" i="9"/>
  <c r="Q54" i="9"/>
  <c r="Q53" i="9"/>
  <c r="Q52" i="9"/>
  <c r="Q12" i="9" l="1"/>
  <c r="O24" i="9" l="1"/>
  <c r="O40" i="9" l="1"/>
  <c r="Q40" i="9" s="1"/>
  <c r="O30" i="9" l="1"/>
  <c r="Q30" i="9" s="1"/>
  <c r="O21" i="9"/>
  <c r="Q21" i="9" s="1"/>
  <c r="O20" i="9"/>
  <c r="Q20" i="9" s="1"/>
  <c r="O29" i="9" l="1"/>
  <c r="Q29" i="9" s="1"/>
  <c r="O25" i="9"/>
  <c r="Q25" i="9" s="1"/>
  <c r="O23" i="9" l="1"/>
  <c r="Q23" i="9" s="1"/>
  <c r="O22" i="9"/>
  <c r="Q22" i="9" s="1"/>
  <c r="O19" i="9"/>
  <c r="Q19" i="9" s="1"/>
  <c r="O18" i="9"/>
  <c r="Q18" i="9" s="1"/>
  <c r="O17" i="9"/>
  <c r="Q17" i="9" s="1"/>
  <c r="O16" i="9"/>
  <c r="Q16" i="9" s="1"/>
  <c r="O15" i="9"/>
  <c r="Q15" i="9" s="1"/>
  <c r="O14" i="9"/>
  <c r="Q14" i="9" s="1"/>
  <c r="O39" i="9" l="1"/>
  <c r="Q39" i="9" s="1"/>
  <c r="O38" i="9"/>
  <c r="Q38" i="9" s="1"/>
  <c r="O37" i="9"/>
  <c r="Q37" i="9" s="1"/>
  <c r="O36" i="9"/>
  <c r="Q36" i="9" s="1"/>
  <c r="O35" i="9"/>
  <c r="Q35" i="9" s="1"/>
  <c r="O34" i="9"/>
  <c r="Q34" i="9" s="1"/>
  <c r="O32" i="9"/>
  <c r="Q32" i="9" s="1"/>
  <c r="O28" i="9"/>
  <c r="Q28" i="9" s="1"/>
  <c r="O27" i="9"/>
  <c r="Q27" i="9" s="1"/>
  <c r="Q24" i="9"/>
  <c r="O51" i="9" l="1"/>
  <c r="Q51" i="9" s="1"/>
  <c r="Q60" i="9" l="1"/>
  <c r="Q59" i="9"/>
  <c r="Q58" i="9"/>
  <c r="Q57" i="9"/>
  <c r="Q55" i="9" l="1"/>
  <c r="Q56" i="9"/>
  <c r="O50" i="9"/>
  <c r="Q50" i="9" s="1"/>
  <c r="O49" i="9"/>
  <c r="Q49" i="9" s="1"/>
  <c r="O48" i="9"/>
  <c r="Q48" i="9" s="1"/>
  <c r="O47" i="9"/>
  <c r="Q47" i="9" s="1"/>
  <c r="O46" i="9"/>
  <c r="Q46" i="9" s="1"/>
  <c r="O45" i="9" l="1"/>
  <c r="Q45" i="9" s="1"/>
</calcChain>
</file>

<file path=xl/sharedStrings.xml><?xml version="1.0" encoding="utf-8"?>
<sst xmlns="http://schemas.openxmlformats.org/spreadsheetml/2006/main" count="1336" uniqueCount="186">
  <si>
    <t>FECHA DE ACTUALIZACIÓN:</t>
  </si>
  <si>
    <t>CARGO</t>
  </si>
  <si>
    <t>DEPENDENCIA</t>
  </si>
  <si>
    <t xml:space="preserve">No. 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</si>
  <si>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</si>
  <si>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</si>
  <si>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</si>
  <si>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</si>
  <si>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</si>
  <si>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</si>
  <si>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</si>
  <si>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</si>
  <si>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</si>
  <si>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</si>
  <si>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</si>
  <si>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</si>
  <si>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</si>
  <si>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</si>
  <si>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NUMERAL 4 - REMUNERACIONES DE EMPLEADOS Y SERVIDORES PÚBLICOS</t>
  </si>
  <si>
    <t>Renglon</t>
  </si>
  <si>
    <t>WILLIAM EDUARDO REYES GARCIA</t>
  </si>
  <si>
    <t>CONTADOR GENERAL</t>
  </si>
  <si>
    <t>HEIDI ARACELI ROSSI VASQUEZ</t>
  </si>
  <si>
    <t>WALTER DAVID MAAZ FLORES</t>
  </si>
  <si>
    <t>JHEIMY VALEZKA RAMIREZ CARCAMO</t>
  </si>
  <si>
    <t>MAIRA MANUELA LEON LOPEZ</t>
  </si>
  <si>
    <t>WENCESLAO MEDINA QUESADA</t>
  </si>
  <si>
    <t>HUGO GILBERTO PAIZ RUIZ</t>
  </si>
  <si>
    <t>BLANCA RUTH ROBLES PEREZ</t>
  </si>
  <si>
    <t>ASISTENTE DE GERENCIA</t>
  </si>
  <si>
    <t>DIGITADOR CONTADOR</t>
  </si>
  <si>
    <t>ASISTENTE DE CONTABILIDAD</t>
  </si>
  <si>
    <t>SECRETARIA ADMINISTRATIVA</t>
  </si>
  <si>
    <t>DIRECTOR TECNICO</t>
  </si>
  <si>
    <t>ADMINISTRADOR</t>
  </si>
  <si>
    <t xml:space="preserve">SECRETARIA  </t>
  </si>
  <si>
    <t>061</t>
  </si>
  <si>
    <t>ALMA JACQUELINE EMILY UGGETTI MEJIA</t>
  </si>
  <si>
    <t>LUIS ALFREDO SOTO RODRIGUEZ</t>
  </si>
  <si>
    <t>FARA BENIS MELGAR GONZALEZ</t>
  </si>
  <si>
    <t>ENTIDAD:   FEDERACION NACIONAL DE REMO Y CANOTAJE DE GUATEMALA</t>
  </si>
  <si>
    <t>DIRECCIÓN:   26 CALLE 9-31 ZONA 5, 2DO NIVEL, PALACIO DE LOS DEPORTES</t>
  </si>
  <si>
    <t>TELÉFONO:   2334-8458 // 2362-7196</t>
  </si>
  <si>
    <t>ASOCIACION DE PETEN</t>
  </si>
  <si>
    <t>ASOCIACION DE SOLOLA</t>
  </si>
  <si>
    <t>ASOCIACION DE ESCUINTLA</t>
  </si>
  <si>
    <t>ASOCIACION DE SANTA ROSA</t>
  </si>
  <si>
    <t>029</t>
  </si>
  <si>
    <t>FREDY HUMBERTO AVILA BOSQUE</t>
  </si>
  <si>
    <t>PRESIDENTE</t>
  </si>
  <si>
    <t>ZAIRA MAGNOLIA IZAGUIRRE GRAJEDA</t>
  </si>
  <si>
    <t>TESORERO</t>
  </si>
  <si>
    <t>WINNER DAVID CANO MONTERO</t>
  </si>
  <si>
    <t>VALDEMAR CASTELLANOS DE LEON</t>
  </si>
  <si>
    <t>MARIA EUGENIA DE LA VEGA MANZUR</t>
  </si>
  <si>
    <t>SECRETARIO</t>
  </si>
  <si>
    <t>NUMERAL 4 - GASTOS DE REPRESENTACION Y DIETAS PARA DIRIGENTES DEPORTIVOS</t>
  </si>
  <si>
    <t xml:space="preserve">                                                                                                             </t>
  </si>
  <si>
    <t>ORLENDA MARISOL HIGUEROS SANTOS</t>
  </si>
  <si>
    <t>RECEPCIONISTA</t>
  </si>
  <si>
    <t>NERY ESTUARDO QUIXAJ ORTIZ</t>
  </si>
  <si>
    <t>SECRETARIO TECNICO</t>
  </si>
  <si>
    <t>ENCARGADO DE INVENTARIOS</t>
  </si>
  <si>
    <t>MARIA LEONARDA GOMEZ DEL CID</t>
  </si>
  <si>
    <t>CONSERJE</t>
  </si>
  <si>
    <t>CLAUDIA LORENA VALENZUELA LOPEZ</t>
  </si>
  <si>
    <t>MONITOR</t>
  </si>
  <si>
    <t>ANSER JORDANI TUT SALAZAR</t>
  </si>
  <si>
    <t>JUAN CARLOS GUEVARA GONZALEZ</t>
  </si>
  <si>
    <t>RETENCION DE TALENTOS</t>
  </si>
  <si>
    <t>011</t>
  </si>
  <si>
    <t>CONTABILIDAD</t>
  </si>
  <si>
    <t>GERENCIA ADMINISTRATIVA</t>
  </si>
  <si>
    <t>DIRECCION TECNICA</t>
  </si>
  <si>
    <t>INGRID LILIANA SOTO RAMIREZ</t>
  </si>
  <si>
    <t>GERENTE ADMINISTRATIVA</t>
  </si>
  <si>
    <t>ALVARO EDUARDO MAYEN PEREZ</t>
  </si>
  <si>
    <t>GUARDIA</t>
  </si>
  <si>
    <t>GLADIS NAJARRO VASQUEZ</t>
  </si>
  <si>
    <t>TUTORA DE ATLETAS</t>
  </si>
  <si>
    <t>OLGA MARINA GUZMAN ORTEGA</t>
  </si>
  <si>
    <t>COCINERA</t>
  </si>
  <si>
    <t>COMITÉ EJECUTIVO</t>
  </si>
  <si>
    <t>VOCAL PRIMERA INTERINA</t>
  </si>
  <si>
    <t>AMATITLAN</t>
  </si>
  <si>
    <t>JORGE LUIS MAYEN OBREGON</t>
  </si>
  <si>
    <t>ASESOR DE GESTION</t>
  </si>
  <si>
    <t>JORGE MARIANO CHIQUIN PINEDA</t>
  </si>
  <si>
    <t>HERMAN REVOLORIO GARCIA</t>
  </si>
  <si>
    <t>ANGEL FRANCISCO ARRO ZAMORA</t>
  </si>
  <si>
    <t>JOSUE MANUEL BATRES GONZALEZ</t>
  </si>
  <si>
    <t>ASOCIACION DE IZABAL</t>
  </si>
  <si>
    <t>ENTRENADOR NACIONAL</t>
  </si>
  <si>
    <t>OBSERVACIONES</t>
  </si>
  <si>
    <t>SUPERVISORA TECNICA</t>
  </si>
  <si>
    <t>WILLIAN ARMANDO VANEGAS URBINA</t>
  </si>
  <si>
    <t>ASESOR LEGAL</t>
  </si>
  <si>
    <t>MARIO ROBERTO ORDOÑEZ ARREAGA</t>
  </si>
  <si>
    <t>JEFE INMEDIATO O DIRECTO:  LICDA. INGRID LILIANA SOTO RAMIREZ</t>
  </si>
  <si>
    <t>HORARIO DE ATENCIÓN:  DE 7:00 A.M. A 16:00 P.M.</t>
  </si>
  <si>
    <t>MARTIN ALBERTO RAMIREZ ZULETA</t>
  </si>
  <si>
    <t>RUKLIM JOHANA CALDERON LEIVA</t>
  </si>
  <si>
    <t>PRESIDENTA</t>
  </si>
  <si>
    <t>TESORERA</t>
  </si>
  <si>
    <t>PRESIDENTE INTERINO</t>
  </si>
  <si>
    <t>SECRETARIA INTERINA</t>
  </si>
  <si>
    <t>NOLBERTO VALLADARES IBARRA</t>
  </si>
  <si>
    <t>TESORERO INTERINO</t>
  </si>
  <si>
    <t>JUAN JOSE PINEDA VASQUEZ</t>
  </si>
  <si>
    <t>NERY CHINCHILLA ALVAREZ</t>
  </si>
  <si>
    <t>NELSON AMILCAR LOPEZ MARROQUIN</t>
  </si>
  <si>
    <t>SECRETARIO INTERINO</t>
  </si>
  <si>
    <t>MARCO POLO VILLATORO YANCOR</t>
  </si>
  <si>
    <t>JAUN CRUZ TEC CHOC</t>
  </si>
  <si>
    <t>JULIO RUBEN MALDONADO PINEDA</t>
  </si>
  <si>
    <t>MES</t>
  </si>
  <si>
    <t>CORRESPONDE AL MES DE:   DICIEMBRE   DEL  2020</t>
  </si>
  <si>
    <t>BONO ESPECÍFICO (AGUINALDO)</t>
  </si>
  <si>
    <t>BONO VACACIONAL</t>
  </si>
  <si>
    <t>ANA CECILIA DE LEON QUIÑONEZ</t>
  </si>
  <si>
    <t>TOTAL</t>
  </si>
  <si>
    <t xml:space="preserve">ENCARGADO DE ACTUALIZACIÓN:   ANA CECILIA DE LEON QUIÑONEZ </t>
  </si>
  <si>
    <t xml:space="preserve">CONTADORA GENERAL </t>
  </si>
  <si>
    <t xml:space="preserve">ELFEGO ANTONIO CANALES SANTA MARIA </t>
  </si>
  <si>
    <t xml:space="preserve">MONITOR </t>
  </si>
  <si>
    <t xml:space="preserve">ASOCIACION PETEN </t>
  </si>
  <si>
    <t xml:space="preserve">DOUGLAS PINEDA VELASQUEZ </t>
  </si>
  <si>
    <t xml:space="preserve">ASESOR ADMINISTRATIVO CONTABLE </t>
  </si>
  <si>
    <t>CORRESPONDE AL MES DE: FEBRERO  DEL  2021</t>
  </si>
  <si>
    <t>022</t>
  </si>
  <si>
    <t xml:space="preserve">GIOVANNI ALFREDO VASQUEZ MEJIA </t>
  </si>
  <si>
    <t xml:space="preserve">ENCARGADO DE PRESUPUESTO </t>
  </si>
  <si>
    <t>FECHA DE ACTUALIZACIÓN: 05 DE MARZO 2021</t>
  </si>
  <si>
    <t xml:space="preserve">PRESIDENTE </t>
  </si>
  <si>
    <t xml:space="preserve">SECRETARIO </t>
  </si>
  <si>
    <t xml:space="preserve">TESORERO </t>
  </si>
  <si>
    <t>ENERO</t>
  </si>
  <si>
    <t>FECHA DE ACTUALIZACIÓN: 05 DE MAYO 2021</t>
  </si>
  <si>
    <t>CORRESPONDE AL MES DE: ABRIL   DEL  2021</t>
  </si>
  <si>
    <t xml:space="preserve">MAYRA MANUELA LÉON PÉREZ </t>
  </si>
  <si>
    <t xml:space="preserve">ASISTENTE DEL AREA TECNICA </t>
  </si>
  <si>
    <t>FECHA DE ACTUALIZACIÓN: 05 DE ABRIL 2021</t>
  </si>
  <si>
    <t>CORRESPONDE AL MES DE: MARZO    DEL  2021</t>
  </si>
  <si>
    <t>MARZO</t>
  </si>
  <si>
    <t xml:space="preserve">MARZO </t>
  </si>
  <si>
    <t xml:space="preserve">ASOCIACION SANTA ROREA </t>
  </si>
  <si>
    <t>CORRESPONDE AL MES DE: MAYO DEL  2021</t>
  </si>
  <si>
    <t>FECHA DE ACTUALIZACIÓN: 05 DE JUNIO  2021</t>
  </si>
  <si>
    <t xml:space="preserve">ENERO </t>
  </si>
  <si>
    <t xml:space="preserve">SECRETARIA INTERINA </t>
  </si>
  <si>
    <t xml:space="preserve">TESORERO INTERINO </t>
  </si>
  <si>
    <t xml:space="preserve">ASOCIACION DE ESCUINTLA </t>
  </si>
  <si>
    <t>FEBRERO</t>
  </si>
  <si>
    <t>ABRIL</t>
  </si>
  <si>
    <t>JUAN CRUZ TEC CHOC</t>
  </si>
  <si>
    <t xml:space="preserve">ASOCIACION DE PETEN </t>
  </si>
  <si>
    <t xml:space="preserve">SECRETARIO INTERINA </t>
  </si>
  <si>
    <t xml:space="preserve">ASOCIACION DE SANTA ROSA </t>
  </si>
  <si>
    <t xml:space="preserve">ENCARGADO DE ACTUALIZACIÓN:   JHEIMY VALEZKA RAMIREZ CARCAMO </t>
  </si>
  <si>
    <t xml:space="preserve">ALESSANDRA MARIA PINTO PEREIRA </t>
  </si>
  <si>
    <t xml:space="preserve">ENTRENADORA NACIONAL </t>
  </si>
  <si>
    <t>GERENTE GENERAL</t>
  </si>
  <si>
    <t xml:space="preserve">ENCARGADO DE COMPRAS </t>
  </si>
  <si>
    <t>ENCARGADA DE TESORERIA</t>
  </si>
  <si>
    <t xml:space="preserve">ENCARGADA DE ALMACEN </t>
  </si>
  <si>
    <t xml:space="preserve">ASISTENTE DE EVENTOS </t>
  </si>
  <si>
    <t xml:space="preserve">PAMELA ANAHI ORTIZ DEL CID </t>
  </si>
  <si>
    <t xml:space="preserve">ASESORA </t>
  </si>
  <si>
    <t xml:space="preserve">GERENCIA </t>
  </si>
  <si>
    <t>GERENCIA</t>
  </si>
  <si>
    <t xml:space="preserve">ESTEBAN LEONARDO ESTRADA TRUJILLO </t>
  </si>
  <si>
    <t xml:space="preserve">FISIOTERAPEUTA </t>
  </si>
  <si>
    <t xml:space="preserve">WALTER OTTONIEL RAMIREZ PORIX </t>
  </si>
  <si>
    <t xml:space="preserve">MARIA FERNANDA RAMOS GRAJEDA </t>
  </si>
  <si>
    <t xml:space="preserve">JOAQUIN YOVANI GONZALEZ PINEDA </t>
  </si>
  <si>
    <t xml:space="preserve">SECRETARIA </t>
  </si>
  <si>
    <t>FECHA DE ACTUALIZACIÓN: 05 DE NOVIEMBRE 2021</t>
  </si>
  <si>
    <t>CORRESPONDE AL MES DE: OCTUBRE DEL  2021</t>
  </si>
  <si>
    <t>HEIDI ARACELY ROSSI VASQUEZ</t>
  </si>
  <si>
    <t>ASISTENCIA DE GERENCIA</t>
  </si>
  <si>
    <t>ASOCIACION SOLOLA</t>
  </si>
  <si>
    <t>AGOSTO</t>
  </si>
  <si>
    <t>ASOCIACION SANTA ROSA</t>
  </si>
  <si>
    <t xml:space="preserve">ASOCIACION SANTA ROSA </t>
  </si>
  <si>
    <t>SEPTIEMBRE</t>
  </si>
  <si>
    <t>ASOCIACION ESCUINTLA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</si>
</sst>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&quot;Q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20"/>
      <color rgb="FF0070C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0" xfId="2" applyFont="1" applyAlignment="1">
      <alignment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165" fontId="4" fillId="0" borderId="0" xfId="3" applyNumberFormat="1" applyFont="1" applyBorder="1" applyAlignment="1">
      <alignment vertical="center"/>
    </xf>
    <xf numFmtId="165" fontId="6" fillId="0" borderId="0" xfId="3" applyNumberFormat="1" applyFont="1" applyBorder="1" applyAlignment="1">
      <alignment vertical="center"/>
    </xf>
    <xf numFmtId="165" fontId="4" fillId="0" borderId="4" xfId="3" applyNumberFormat="1" applyFont="1" applyBorder="1" applyAlignment="1">
      <alignment vertical="center"/>
    </xf>
    <xf numFmtId="165" fontId="6" fillId="0" borderId="4" xfId="3" applyNumberFormat="1" applyFont="1" applyBorder="1" applyAlignment="1">
      <alignment vertical="center"/>
    </xf>
    <xf numFmtId="165" fontId="4" fillId="0" borderId="5" xfId="3" applyNumberFormat="1" applyFont="1" applyBorder="1" applyAlignment="1">
      <alignment vertical="center"/>
    </xf>
    <xf numFmtId="165" fontId="4" fillId="0" borderId="1" xfId="3" applyNumberFormat="1" applyFont="1" applyBorder="1" applyAlignment="1">
      <alignment vertical="center"/>
    </xf>
    <xf numFmtId="165" fontId="6" fillId="0" borderId="1" xfId="3" applyNumberFormat="1" applyFont="1" applyBorder="1" applyAlignment="1">
      <alignment vertical="center"/>
    </xf>
    <xf numFmtId="165" fontId="4" fillId="0" borderId="7" xfId="3" applyNumberFormat="1" applyFont="1" applyBorder="1" applyAlignment="1">
      <alignment vertical="center"/>
    </xf>
    <xf numFmtId="165" fontId="4" fillId="0" borderId="19" xfId="3" applyNumberFormat="1" applyFont="1" applyBorder="1" applyAlignment="1">
      <alignment vertical="center"/>
    </xf>
    <xf numFmtId="165" fontId="6" fillId="0" borderId="19" xfId="3" applyNumberFormat="1" applyFont="1" applyBorder="1" applyAlignment="1">
      <alignment vertical="center"/>
    </xf>
    <xf numFmtId="165" fontId="4" fillId="0" borderId="20" xfId="3" applyNumberFormat="1" applyFont="1" applyBorder="1" applyAlignment="1">
      <alignment vertical="center"/>
    </xf>
    <xf numFmtId="165" fontId="4" fillId="0" borderId="1" xfId="3" applyNumberFormat="1" applyFont="1" applyFill="1" applyBorder="1" applyAlignment="1">
      <alignment vertical="center"/>
    </xf>
    <xf numFmtId="165" fontId="4" fillId="0" borderId="8" xfId="3" applyNumberFormat="1" applyFont="1" applyBorder="1" applyAlignment="1">
      <alignment vertical="center"/>
    </xf>
    <xf numFmtId="165" fontId="6" fillId="0" borderId="8" xfId="3" applyNumberFormat="1" applyFont="1" applyBorder="1" applyAlignment="1">
      <alignment vertical="center"/>
    </xf>
    <xf numFmtId="165" fontId="4" fillId="0" borderId="9" xfId="3" applyNumberFormat="1" applyFont="1" applyBorder="1" applyAlignment="1">
      <alignment vertical="center"/>
    </xf>
    <xf numFmtId="165" fontId="4" fillId="0" borderId="0" xfId="3" applyNumberFormat="1" applyFont="1" applyAlignment="1">
      <alignment vertical="center" wrapText="1"/>
    </xf>
    <xf numFmtId="165" fontId="6" fillId="0" borderId="0" xfId="3" applyNumberFormat="1" applyFont="1" applyAlignment="1">
      <alignment vertical="center" wrapText="1"/>
    </xf>
    <xf numFmtId="165" fontId="6" fillId="2" borderId="11" xfId="3" applyNumberFormat="1" applyFont="1" applyFill="1" applyBorder="1" applyAlignment="1">
      <alignment horizontal="center" vertical="center" textRotation="90" wrapText="1"/>
    </xf>
    <xf numFmtId="165" fontId="6" fillId="2" borderId="12" xfId="3" applyNumberFormat="1" applyFont="1" applyFill="1" applyBorder="1" applyAlignment="1">
      <alignment horizontal="center" vertical="center" textRotation="90" wrapText="1"/>
    </xf>
    <xf numFmtId="165" fontId="6" fillId="0" borderId="13" xfId="3" applyNumberFormat="1" applyFont="1" applyBorder="1" applyAlignment="1">
      <alignment vertical="center"/>
    </xf>
    <xf numFmtId="165" fontId="4" fillId="0" borderId="24" xfId="3" applyNumberFormat="1" applyFont="1" applyBorder="1" applyAlignment="1">
      <alignment vertical="center"/>
    </xf>
    <xf numFmtId="165" fontId="6" fillId="0" borderId="24" xfId="3" applyNumberFormat="1" applyFont="1" applyBorder="1" applyAlignment="1">
      <alignment vertical="center"/>
    </xf>
    <xf numFmtId="165" fontId="4" fillId="0" borderId="25" xfId="3" applyNumberFormat="1" applyFont="1" applyBorder="1" applyAlignment="1">
      <alignment vertical="center"/>
    </xf>
    <xf numFmtId="165" fontId="4" fillId="0" borderId="0" xfId="3" applyNumberFormat="1" applyFont="1" applyAlignment="1">
      <alignment vertical="center"/>
    </xf>
    <xf numFmtId="165" fontId="6" fillId="0" borderId="0" xfId="3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5" fontId="6" fillId="0" borderId="4" xfId="3" applyNumberFormat="1" applyFont="1" applyFill="1" applyBorder="1" applyAlignment="1">
      <alignment vertical="center"/>
    </xf>
    <xf numFmtId="165" fontId="6" fillId="0" borderId="1" xfId="3" applyNumberFormat="1" applyFont="1" applyFill="1" applyBorder="1" applyAlignment="1">
      <alignment vertical="center"/>
    </xf>
    <xf numFmtId="165" fontId="6" fillId="0" borderId="19" xfId="3" applyNumberFormat="1" applyFont="1" applyFill="1" applyBorder="1" applyAlignment="1">
      <alignment vertical="center"/>
    </xf>
    <xf numFmtId="165" fontId="6" fillId="0" borderId="8" xfId="3" applyNumberFormat="1" applyFont="1" applyFill="1" applyBorder="1" applyAlignment="1">
      <alignment vertical="center"/>
    </xf>
    <xf numFmtId="165" fontId="6" fillId="0" borderId="24" xfId="3" applyNumberFormat="1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165" fontId="4" fillId="0" borderId="4" xfId="3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165" fontId="4" fillId="0" borderId="24" xfId="3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165" fontId="4" fillId="0" borderId="5" xfId="3" applyNumberFormat="1" applyFont="1" applyFill="1" applyBorder="1" applyAlignment="1">
      <alignment vertical="center"/>
    </xf>
    <xf numFmtId="165" fontId="4" fillId="0" borderId="7" xfId="3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165" fontId="4" fillId="0" borderId="8" xfId="3" applyNumberFormat="1" applyFont="1" applyFill="1" applyBorder="1" applyAlignment="1">
      <alignment vertical="center"/>
    </xf>
    <xf numFmtId="165" fontId="4" fillId="0" borderId="9" xfId="3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horizontal="left" vertical="center" wrapText="1"/>
    </xf>
    <xf numFmtId="165" fontId="4" fillId="0" borderId="25" xfId="3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165" fontId="4" fillId="0" borderId="40" xfId="3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5" fontId="4" fillId="0" borderId="41" xfId="3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165" fontId="6" fillId="0" borderId="41" xfId="3" applyNumberFormat="1" applyFont="1" applyBorder="1" applyAlignment="1">
      <alignment vertical="center"/>
    </xf>
    <xf numFmtId="49" fontId="6" fillId="0" borderId="22" xfId="0" applyNumberFormat="1" applyFont="1" applyFill="1" applyBorder="1" applyAlignment="1">
      <alignment vertical="center"/>
    </xf>
    <xf numFmtId="49" fontId="6" fillId="0" borderId="33" xfId="0" applyNumberFormat="1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0" fontId="6" fillId="0" borderId="44" xfId="0" applyFont="1" applyBorder="1" applyAlignment="1">
      <alignment horizontal="left" vertical="center" wrapText="1"/>
    </xf>
    <xf numFmtId="165" fontId="6" fillId="0" borderId="45" xfId="3" applyNumberFormat="1" applyFont="1" applyBorder="1" applyAlignment="1">
      <alignment vertical="center"/>
    </xf>
    <xf numFmtId="165" fontId="4" fillId="0" borderId="10" xfId="3" applyNumberFormat="1" applyFont="1" applyBorder="1" applyAlignment="1">
      <alignment vertical="center"/>
    </xf>
    <xf numFmtId="165" fontId="6" fillId="0" borderId="11" xfId="3" applyNumberFormat="1" applyFont="1" applyFill="1" applyBorder="1" applyAlignment="1">
      <alignment vertical="center"/>
    </xf>
    <xf numFmtId="165" fontId="4" fillId="0" borderId="12" xfId="3" applyNumberFormat="1" applyFont="1" applyBorder="1" applyAlignment="1">
      <alignment vertical="center"/>
    </xf>
    <xf numFmtId="49" fontId="6" fillId="0" borderId="47" xfId="0" applyNumberFormat="1" applyFont="1" applyFill="1" applyBorder="1" applyAlignment="1">
      <alignment vertical="center"/>
    </xf>
    <xf numFmtId="49" fontId="6" fillId="0" borderId="46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5" fontId="4" fillId="0" borderId="11" xfId="3" applyNumberFormat="1" applyFont="1" applyBorder="1" applyAlignment="1">
      <alignment vertical="center"/>
    </xf>
    <xf numFmtId="165" fontId="6" fillId="0" borderId="12" xfId="3" applyNumberFormat="1" applyFont="1" applyBorder="1" applyAlignment="1">
      <alignment vertical="center"/>
    </xf>
    <xf numFmtId="165" fontId="4" fillId="0" borderId="42" xfId="3" applyNumberFormat="1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0" borderId="48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165" fontId="4" fillId="0" borderId="51" xfId="3" applyNumberFormat="1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165" fontId="6" fillId="0" borderId="10" xfId="3" applyNumberFormat="1" applyFont="1" applyBorder="1" applyAlignment="1">
      <alignment vertical="center" wrapText="1"/>
    </xf>
    <xf numFmtId="165" fontId="4" fillId="0" borderId="11" xfId="3" applyNumberFormat="1" applyFont="1" applyBorder="1" applyAlignment="1">
      <alignment vertical="center" wrapText="1"/>
    </xf>
    <xf numFmtId="0" fontId="4" fillId="0" borderId="46" xfId="0" applyFont="1" applyBorder="1" applyAlignment="1">
      <alignment horizontal="left" vertical="center" wrapText="1"/>
    </xf>
    <xf numFmtId="165" fontId="4" fillId="0" borderId="12" xfId="3" applyNumberFormat="1" applyFont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165" fontId="4" fillId="0" borderId="19" xfId="3" applyNumberFormat="1" applyFont="1" applyFill="1" applyBorder="1" applyAlignment="1">
      <alignment vertical="center"/>
    </xf>
    <xf numFmtId="165" fontId="4" fillId="0" borderId="20" xfId="3" applyNumberFormat="1" applyFont="1" applyFill="1" applyBorder="1" applyAlignment="1">
      <alignment vertical="center"/>
    </xf>
    <xf numFmtId="164" fontId="4" fillId="0" borderId="1" xfId="2" applyFont="1" applyBorder="1" applyAlignment="1">
      <alignment vertical="center" wrapText="1"/>
    </xf>
    <xf numFmtId="165" fontId="4" fillId="0" borderId="1" xfId="3" applyNumberFormat="1" applyFont="1" applyBorder="1" applyAlignment="1">
      <alignment vertical="center" wrapText="1"/>
    </xf>
    <xf numFmtId="165" fontId="6" fillId="0" borderId="1" xfId="3" applyNumberFormat="1" applyFont="1" applyBorder="1" applyAlignment="1">
      <alignment vertical="center" wrapText="1"/>
    </xf>
    <xf numFmtId="164" fontId="4" fillId="0" borderId="27" xfId="2" applyFont="1" applyBorder="1" applyAlignment="1">
      <alignment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vertical="center"/>
    </xf>
    <xf numFmtId="49" fontId="6" fillId="0" borderId="30" xfId="0" applyNumberFormat="1" applyFont="1" applyFill="1" applyBorder="1" applyAlignment="1">
      <alignment vertical="center"/>
    </xf>
    <xf numFmtId="164" fontId="4" fillId="0" borderId="31" xfId="2" applyFont="1" applyBorder="1" applyAlignment="1">
      <alignment vertical="center" wrapText="1"/>
    </xf>
    <xf numFmtId="49" fontId="6" fillId="0" borderId="46" xfId="0" applyNumberFormat="1" applyFont="1" applyFill="1" applyBorder="1" applyAlignment="1">
      <alignment vertical="center"/>
    </xf>
    <xf numFmtId="164" fontId="6" fillId="0" borderId="17" xfId="2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5" fontId="4" fillId="0" borderId="24" xfId="3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4">
    <cellStyle name="Millares" xfId="3" builtinId="3"/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629948</xdr:colOff>
      <xdr:row>0</xdr:row>
      <xdr:rowOff>0</xdr:rowOff>
    </xdr:from>
    <xdr:to>
      <xdr:col>17</xdr:col>
      <xdr:colOff>641309</xdr:colOff>
      <xdr:row>7</xdr:row>
      <xdr:rowOff>311727</xdr:rowOff>
    </xdr:to>
    <xdr:pic>
      <xdr:nvPicPr>
        <xdr:cNvPr id="2" name="4 Imagen" descr="LOGO REMO CANOTAJE 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721" y="0"/>
          <a:ext cx="3197906" cy="2675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629948</xdr:colOff>
      <xdr:row>0</xdr:row>
      <xdr:rowOff>0</xdr:rowOff>
    </xdr:from>
    <xdr:to>
      <xdr:col>18</xdr:col>
      <xdr:colOff>78468</xdr:colOff>
      <xdr:row>7</xdr:row>
      <xdr:rowOff>311727</xdr:rowOff>
    </xdr:to>
    <xdr:pic>
      <xdr:nvPicPr>
        <xdr:cNvPr id="2" name="4 Imagen" descr="LOGO REMO CANOTAJE 2.jpg">
          <a:extLst>
            <a:ext uri="{FF2B5EF4-FFF2-40B4-BE49-F238E27FC236}">
              <a16:creationId xmlns:a16="http://schemas.microsoft.com/office/drawing/2014/main" id="{56E2981E-10A0-4B3E-AF99-6799BD4F1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4598" y="0"/>
          <a:ext cx="3201370" cy="264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629948</xdr:colOff>
      <xdr:row>0</xdr:row>
      <xdr:rowOff>0</xdr:rowOff>
    </xdr:from>
    <xdr:to>
      <xdr:col>17</xdr:col>
      <xdr:colOff>641309</xdr:colOff>
      <xdr:row>7</xdr:row>
      <xdr:rowOff>311727</xdr:rowOff>
    </xdr:to>
    <xdr:pic>
      <xdr:nvPicPr>
        <xdr:cNvPr id="2" name="4 Imagen" descr="LOGO REMO CANOTAJE 2.jpg">
          <a:extLst>
            <a:ext uri="{FF2B5EF4-FFF2-40B4-BE49-F238E27FC236}">
              <a16:creationId xmlns:a16="http://schemas.microsoft.com/office/drawing/2014/main" id="{B69EDAEE-DBF6-42C2-8E03-6590E5724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4598" y="0"/>
          <a:ext cx="3202236" cy="264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629948</xdr:colOff>
      <xdr:row>0</xdr:row>
      <xdr:rowOff>0</xdr:rowOff>
    </xdr:from>
    <xdr:to>
      <xdr:col>17</xdr:col>
      <xdr:colOff>641309</xdr:colOff>
      <xdr:row>7</xdr:row>
      <xdr:rowOff>311727</xdr:rowOff>
    </xdr:to>
    <xdr:pic>
      <xdr:nvPicPr>
        <xdr:cNvPr id="2" name="4 Imagen" descr="LOGO REMO CANOTAJE 2.jpg">
          <a:extLst>
            <a:ext uri="{FF2B5EF4-FFF2-40B4-BE49-F238E27FC236}">
              <a16:creationId xmlns:a16="http://schemas.microsoft.com/office/drawing/2014/main" id="{41A9DD3C-6519-44D9-9916-192DE9A3A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4598" y="0"/>
          <a:ext cx="3202236" cy="264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683560</xdr:colOff>
      <xdr:row>0</xdr:row>
      <xdr:rowOff>199163</xdr:rowOff>
    </xdr:from>
    <xdr:to>
      <xdr:col>17</xdr:col>
      <xdr:colOff>842861</xdr:colOff>
      <xdr:row>7</xdr:row>
      <xdr:rowOff>204249</xdr:rowOff>
    </xdr:to>
    <xdr:pic>
      <xdr:nvPicPr>
        <xdr:cNvPr id="2" name="4 Imagen" descr="LOGO REMO CANOTAJE 2.jpg">
          <a:extLst>
            <a:ext uri="{FF2B5EF4-FFF2-40B4-BE49-F238E27FC236}">
              <a16:creationId xmlns:a16="http://schemas.microsoft.com/office/drawing/2014/main" id="{292A7FFE-2B86-4A0D-BDE4-89C8FCB4E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5910" y="199163"/>
          <a:ext cx="2702476" cy="160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683560</xdr:colOff>
      <xdr:row>0</xdr:row>
      <xdr:rowOff>199163</xdr:rowOff>
    </xdr:from>
    <xdr:to>
      <xdr:col>17</xdr:col>
      <xdr:colOff>842860</xdr:colOff>
      <xdr:row>7</xdr:row>
      <xdr:rowOff>204249</xdr:rowOff>
    </xdr:to>
    <xdr:pic>
      <xdr:nvPicPr>
        <xdr:cNvPr id="2" name="4 Imagen" descr="LOGO REMO CANOTAJE 2.jpg">
          <a:extLst>
            <a:ext uri="{FF2B5EF4-FFF2-40B4-BE49-F238E27FC236}">
              <a16:creationId xmlns:a16="http://schemas.microsoft.com/office/drawing/2014/main" id="{79E4E562-E5C4-4E9C-9495-14A20D498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5825" y="199163"/>
          <a:ext cx="2703036" cy="1573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1"/>
  <sheetViews>
    <sheetView zoomScale="110" zoomScaleNormal="110" workbookViewId="0">
      <selection activeCell="K59" sqref="K59"/>
    </sheetView>
  </sheetViews>
  <sheetFormatPr baseColWidth="10" defaultRowHeight="12.75" x14ac:dyDescent="0.25"/>
  <cols>
    <col min="1" max="1" width="4.85546875" style="6" bestFit="1" customWidth="1"/>
    <col min="2" max="2" width="9.28515625" style="13" bestFit="1" customWidth="1"/>
    <col min="3" max="3" width="24.7109375" style="14" customWidth="1"/>
    <col min="4" max="4" width="18.7109375" style="15" customWidth="1"/>
    <col min="5" max="5" width="16.7109375" style="15" customWidth="1"/>
    <col min="6" max="7" width="11.28515625" style="47" bestFit="1" customWidth="1"/>
    <col min="8" max="10" width="9.7109375" style="47" bestFit="1" customWidth="1"/>
    <col min="11" max="11" width="13.5703125" style="47" bestFit="1" customWidth="1"/>
    <col min="12" max="12" width="8.28515625" style="47" bestFit="1" customWidth="1"/>
    <col min="13" max="13" width="10.140625" style="47" bestFit="1" customWidth="1"/>
    <col min="14" max="14" width="9.7109375" style="47" bestFit="1" customWidth="1"/>
    <col min="15" max="15" width="13.140625" style="48" bestFit="1" customWidth="1"/>
    <col min="16" max="16" width="11.85546875" style="47" bestFit="1" customWidth="1"/>
    <col min="17" max="17" width="13.140625" style="48" bestFit="1" customWidth="1"/>
    <col min="18" max="18" width="10.140625" style="47" customWidth="1"/>
    <col min="19" max="16384" width="11.42578125" style="1"/>
  </cols>
  <sheetData>
    <row r="1" spans="1:18" ht="26.25" x14ac:dyDescent="0.25">
      <c r="A1" s="143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26.25" x14ac:dyDescent="0.25">
      <c r="A2" s="143" t="s">
        <v>41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26.25" x14ac:dyDescent="0.25">
      <c r="A3" s="144" t="s">
        <v>99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26.25" x14ac:dyDescent="0.25">
      <c r="A4" s="143" t="s">
        <v>42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ht="26.25" x14ac:dyDescent="0.25">
      <c r="A5" s="143" t="s">
        <v>98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18" ht="26.25" x14ac:dyDescent="0.25">
      <c r="A6" s="143" t="s">
        <v>121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18" ht="26.25" x14ac:dyDescent="0.25">
      <c r="A7" s="143" t="s">
        <v>132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8" ht="26.25" x14ac:dyDescent="0.25">
      <c r="A8" s="146" t="s">
        <v>128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spans="1:18" x14ac:dyDescent="0.25">
      <c r="A9" s="2"/>
      <c r="B9" s="3"/>
      <c r="C9" s="4"/>
      <c r="D9" s="5"/>
      <c r="E9" s="5"/>
      <c r="F9" s="24"/>
      <c r="G9" s="24"/>
      <c r="H9" s="24"/>
      <c r="I9" s="24"/>
      <c r="J9" s="24"/>
      <c r="K9" s="24"/>
      <c r="L9" s="24"/>
      <c r="M9" s="24"/>
      <c r="N9" s="24"/>
      <c r="O9" s="25"/>
      <c r="P9" s="24"/>
      <c r="Q9" s="25"/>
      <c r="R9" s="24"/>
    </row>
    <row r="10" spans="1:18" ht="21" customHeight="1" thickBot="1" x14ac:dyDescent="0.3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</row>
    <row r="11" spans="1:18" s="49" customFormat="1" ht="114.75" thickBot="1" x14ac:dyDescent="0.3">
      <c r="A11" s="56" t="s">
        <v>3</v>
      </c>
      <c r="B11" s="57" t="s">
        <v>19</v>
      </c>
      <c r="C11" s="12" t="s">
        <v>16</v>
      </c>
      <c r="D11" s="12" t="s">
        <v>1</v>
      </c>
      <c r="E11" s="12" t="s">
        <v>2</v>
      </c>
      <c r="F11" s="41" t="s">
        <v>15</v>
      </c>
      <c r="G11" s="41" t="s">
        <v>4</v>
      </c>
      <c r="H11" s="41" t="s">
        <v>9</v>
      </c>
      <c r="I11" s="41" t="s">
        <v>5</v>
      </c>
      <c r="J11" s="41" t="s">
        <v>6</v>
      </c>
      <c r="K11" s="41" t="s">
        <v>117</v>
      </c>
      <c r="L11" s="41" t="s">
        <v>8</v>
      </c>
      <c r="M11" s="41" t="s">
        <v>118</v>
      </c>
      <c r="N11" s="41" t="s">
        <v>17</v>
      </c>
      <c r="O11" s="41" t="s">
        <v>10</v>
      </c>
      <c r="P11" s="41" t="s">
        <v>11</v>
      </c>
      <c r="Q11" s="41" t="s">
        <v>12</v>
      </c>
      <c r="R11" s="42" t="s">
        <v>13</v>
      </c>
    </row>
    <row r="12" spans="1:18" ht="25.5" x14ac:dyDescent="0.25">
      <c r="A12" s="55">
        <v>1</v>
      </c>
      <c r="B12" s="139" t="s">
        <v>70</v>
      </c>
      <c r="C12" s="85" t="s">
        <v>74</v>
      </c>
      <c r="D12" s="17" t="s">
        <v>75</v>
      </c>
      <c r="E12" s="17" t="s">
        <v>72</v>
      </c>
      <c r="F12" s="44"/>
      <c r="G12" s="44">
        <v>17750</v>
      </c>
      <c r="H12" s="44"/>
      <c r="I12" s="44"/>
      <c r="J12" s="44">
        <v>375</v>
      </c>
      <c r="K12" s="44"/>
      <c r="L12" s="44">
        <v>250</v>
      </c>
      <c r="M12" s="44"/>
      <c r="N12" s="44"/>
      <c r="O12" s="45">
        <f>SUM(F12:N12)</f>
        <v>18375</v>
      </c>
      <c r="P12" s="44">
        <v>1803.39</v>
      </c>
      <c r="Q12" s="54">
        <f>+O12-P12</f>
        <v>16571.61</v>
      </c>
      <c r="R12" s="46"/>
    </row>
    <row r="13" spans="1:18" ht="26.25" thickBot="1" x14ac:dyDescent="0.3">
      <c r="A13" s="55"/>
      <c r="B13" s="140"/>
      <c r="C13" s="76" t="s">
        <v>119</v>
      </c>
      <c r="D13" s="9" t="s">
        <v>122</v>
      </c>
      <c r="E13" s="9" t="s">
        <v>71</v>
      </c>
      <c r="F13" s="36"/>
      <c r="G13" s="36">
        <v>11250</v>
      </c>
      <c r="H13" s="44"/>
      <c r="I13" s="44"/>
      <c r="J13" s="44"/>
      <c r="K13" s="44"/>
      <c r="L13" s="44">
        <v>250</v>
      </c>
      <c r="M13" s="44"/>
      <c r="N13" s="44"/>
      <c r="O13" s="45">
        <v>11500</v>
      </c>
      <c r="P13" s="44">
        <v>1028.03</v>
      </c>
      <c r="Q13" s="54">
        <f>+O13-P13</f>
        <v>10471.969999999999</v>
      </c>
      <c r="R13" s="46"/>
    </row>
    <row r="14" spans="1:18" ht="25.5" x14ac:dyDescent="0.25">
      <c r="A14" s="55">
        <v>3</v>
      </c>
      <c r="B14" s="140"/>
      <c r="C14" s="86" t="s">
        <v>22</v>
      </c>
      <c r="D14" s="8" t="s">
        <v>29</v>
      </c>
      <c r="E14" s="8" t="s">
        <v>72</v>
      </c>
      <c r="F14" s="29"/>
      <c r="G14" s="29">
        <v>5500</v>
      </c>
      <c r="H14" s="29"/>
      <c r="I14" s="29"/>
      <c r="J14" s="29"/>
      <c r="K14" s="44"/>
      <c r="L14" s="29">
        <v>250</v>
      </c>
      <c r="M14" s="29"/>
      <c r="N14" s="29"/>
      <c r="O14" s="30">
        <f t="shared" ref="O14:O23" si="0">SUM(F14:N14)</f>
        <v>5750</v>
      </c>
      <c r="P14" s="29">
        <v>2465.29</v>
      </c>
      <c r="Q14" s="51">
        <f t="shared" ref="Q14:Q23" si="1">+O14-P14</f>
        <v>3284.71</v>
      </c>
      <c r="R14" s="31"/>
    </row>
    <row r="15" spans="1:18" ht="25.5" x14ac:dyDescent="0.25">
      <c r="A15" s="55">
        <v>4</v>
      </c>
      <c r="B15" s="140"/>
      <c r="C15" s="86" t="s">
        <v>23</v>
      </c>
      <c r="D15" s="8" t="s">
        <v>30</v>
      </c>
      <c r="E15" s="8" t="s">
        <v>71</v>
      </c>
      <c r="F15" s="29"/>
      <c r="G15" s="29">
        <v>5500</v>
      </c>
      <c r="H15" s="29"/>
      <c r="I15" s="29"/>
      <c r="J15" s="29"/>
      <c r="K15" s="44"/>
      <c r="L15" s="29">
        <v>250</v>
      </c>
      <c r="M15" s="29"/>
      <c r="N15" s="29"/>
      <c r="O15" s="30">
        <f t="shared" si="0"/>
        <v>5750</v>
      </c>
      <c r="P15" s="29">
        <v>2360.34</v>
      </c>
      <c r="Q15" s="51">
        <f t="shared" si="1"/>
        <v>3389.66</v>
      </c>
      <c r="R15" s="31"/>
    </row>
    <row r="16" spans="1:18" ht="25.5" x14ac:dyDescent="0.25">
      <c r="A16" s="55">
        <v>5</v>
      </c>
      <c r="B16" s="140"/>
      <c r="C16" s="86" t="s">
        <v>24</v>
      </c>
      <c r="D16" s="8" t="s">
        <v>31</v>
      </c>
      <c r="E16" s="8" t="s">
        <v>71</v>
      </c>
      <c r="F16" s="29"/>
      <c r="G16" s="29">
        <v>5250</v>
      </c>
      <c r="H16" s="29"/>
      <c r="I16" s="29"/>
      <c r="J16" s="29"/>
      <c r="K16" s="44"/>
      <c r="L16" s="29">
        <v>250</v>
      </c>
      <c r="M16" s="29"/>
      <c r="N16" s="29"/>
      <c r="O16" s="30">
        <f t="shared" si="0"/>
        <v>5500</v>
      </c>
      <c r="P16" s="29">
        <v>3137.77</v>
      </c>
      <c r="Q16" s="51">
        <f t="shared" si="1"/>
        <v>2362.23</v>
      </c>
      <c r="R16" s="31"/>
    </row>
    <row r="17" spans="1:18" ht="25.5" x14ac:dyDescent="0.25">
      <c r="A17" s="55">
        <v>6</v>
      </c>
      <c r="B17" s="140"/>
      <c r="C17" s="86" t="s">
        <v>25</v>
      </c>
      <c r="D17" s="8" t="s">
        <v>32</v>
      </c>
      <c r="E17" s="8" t="s">
        <v>72</v>
      </c>
      <c r="F17" s="29"/>
      <c r="G17" s="29">
        <v>0</v>
      </c>
      <c r="H17" s="29"/>
      <c r="I17" s="29"/>
      <c r="J17" s="29"/>
      <c r="K17" s="44"/>
      <c r="L17" s="29">
        <v>0</v>
      </c>
      <c r="M17" s="29"/>
      <c r="N17" s="29"/>
      <c r="O17" s="30">
        <f t="shared" si="0"/>
        <v>0</v>
      </c>
      <c r="P17" s="29">
        <v>0</v>
      </c>
      <c r="Q17" s="51">
        <f t="shared" si="1"/>
        <v>0</v>
      </c>
      <c r="R17" s="31"/>
    </row>
    <row r="18" spans="1:18" ht="25.5" x14ac:dyDescent="0.25">
      <c r="A18" s="55">
        <v>7</v>
      </c>
      <c r="B18" s="140"/>
      <c r="C18" s="86" t="s">
        <v>26</v>
      </c>
      <c r="D18" s="8" t="s">
        <v>33</v>
      </c>
      <c r="E18" s="8" t="s">
        <v>73</v>
      </c>
      <c r="F18" s="29"/>
      <c r="G18" s="29">
        <v>12250</v>
      </c>
      <c r="H18" s="29"/>
      <c r="I18" s="29"/>
      <c r="J18" s="29"/>
      <c r="K18" s="44"/>
      <c r="L18" s="29">
        <v>250</v>
      </c>
      <c r="M18" s="29"/>
      <c r="N18" s="29"/>
      <c r="O18" s="30">
        <f t="shared" si="0"/>
        <v>12500</v>
      </c>
      <c r="P18" s="29">
        <v>993.35</v>
      </c>
      <c r="Q18" s="51">
        <f t="shared" si="1"/>
        <v>11506.65</v>
      </c>
      <c r="R18" s="31"/>
    </row>
    <row r="19" spans="1:18" ht="25.5" x14ac:dyDescent="0.25">
      <c r="A19" s="55">
        <v>8</v>
      </c>
      <c r="B19" s="140"/>
      <c r="C19" s="86" t="s">
        <v>60</v>
      </c>
      <c r="D19" s="8" t="s">
        <v>61</v>
      </c>
      <c r="E19" s="8" t="s">
        <v>73</v>
      </c>
      <c r="F19" s="29"/>
      <c r="G19" s="29">
        <v>4750</v>
      </c>
      <c r="H19" s="29"/>
      <c r="I19" s="29"/>
      <c r="J19" s="29"/>
      <c r="K19" s="44"/>
      <c r="L19" s="29">
        <v>250</v>
      </c>
      <c r="M19" s="29"/>
      <c r="N19" s="29"/>
      <c r="O19" s="30">
        <f t="shared" si="0"/>
        <v>5000</v>
      </c>
      <c r="P19" s="29">
        <v>1395.84</v>
      </c>
      <c r="Q19" s="51">
        <f t="shared" si="1"/>
        <v>3604.16</v>
      </c>
      <c r="R19" s="31"/>
    </row>
    <row r="20" spans="1:18" ht="25.5" x14ac:dyDescent="0.25">
      <c r="A20" s="55">
        <v>9</v>
      </c>
      <c r="B20" s="140"/>
      <c r="C20" s="86" t="s">
        <v>65</v>
      </c>
      <c r="D20" s="8" t="s">
        <v>94</v>
      </c>
      <c r="E20" s="8" t="s">
        <v>73</v>
      </c>
      <c r="F20" s="29"/>
      <c r="G20" s="29">
        <v>7500</v>
      </c>
      <c r="H20" s="29"/>
      <c r="I20" s="29"/>
      <c r="J20" s="29"/>
      <c r="K20" s="44"/>
      <c r="L20" s="29">
        <v>250</v>
      </c>
      <c r="M20" s="29"/>
      <c r="N20" s="29"/>
      <c r="O20" s="30">
        <f t="shared" ref="O20" si="2">SUM(F20:N20)</f>
        <v>7750</v>
      </c>
      <c r="P20" s="29">
        <v>534.97</v>
      </c>
      <c r="Q20" s="51">
        <f t="shared" ref="Q20" si="3">+O20-P20</f>
        <v>7215.03</v>
      </c>
      <c r="R20" s="31"/>
    </row>
    <row r="21" spans="1:18" ht="25.5" x14ac:dyDescent="0.25">
      <c r="A21" s="55">
        <v>10</v>
      </c>
      <c r="B21" s="140"/>
      <c r="C21" s="86" t="s">
        <v>58</v>
      </c>
      <c r="D21" s="8" t="s">
        <v>59</v>
      </c>
      <c r="E21" s="8" t="s">
        <v>72</v>
      </c>
      <c r="F21" s="29"/>
      <c r="G21" s="29">
        <v>3650</v>
      </c>
      <c r="H21" s="29"/>
      <c r="I21" s="29"/>
      <c r="J21" s="29"/>
      <c r="K21" s="44"/>
      <c r="L21" s="29">
        <v>250</v>
      </c>
      <c r="M21" s="29"/>
      <c r="N21" s="29"/>
      <c r="O21" s="30">
        <f t="shared" ref="O21" si="4">SUM(F21:N21)</f>
        <v>3900</v>
      </c>
      <c r="P21" s="29">
        <v>176.3</v>
      </c>
      <c r="Q21" s="51">
        <f t="shared" ref="Q21" si="5">+O21-P21</f>
        <v>3723.7</v>
      </c>
      <c r="R21" s="31"/>
    </row>
    <row r="22" spans="1:18" ht="25.5" x14ac:dyDescent="0.25">
      <c r="A22" s="55">
        <v>11</v>
      </c>
      <c r="B22" s="140"/>
      <c r="C22" s="86" t="s">
        <v>27</v>
      </c>
      <c r="D22" s="8" t="s">
        <v>34</v>
      </c>
      <c r="E22" s="8" t="s">
        <v>84</v>
      </c>
      <c r="F22" s="29"/>
      <c r="G22" s="29">
        <v>6000</v>
      </c>
      <c r="H22" s="29"/>
      <c r="I22" s="29">
        <v>150</v>
      </c>
      <c r="J22" s="29"/>
      <c r="K22" s="44"/>
      <c r="L22" s="29">
        <v>250</v>
      </c>
      <c r="M22" s="29"/>
      <c r="N22" s="29"/>
      <c r="O22" s="30">
        <f t="shared" si="0"/>
        <v>6400</v>
      </c>
      <c r="P22" s="29">
        <v>4951.49</v>
      </c>
      <c r="Q22" s="51">
        <f t="shared" si="1"/>
        <v>1448.5100000000002</v>
      </c>
      <c r="R22" s="31"/>
    </row>
    <row r="23" spans="1:18" ht="25.5" x14ac:dyDescent="0.25">
      <c r="A23" s="55">
        <v>12</v>
      </c>
      <c r="B23" s="140"/>
      <c r="C23" s="87" t="s">
        <v>28</v>
      </c>
      <c r="D23" s="16" t="s">
        <v>35</v>
      </c>
      <c r="E23" s="16" t="s">
        <v>84</v>
      </c>
      <c r="F23" s="32"/>
      <c r="G23" s="32">
        <v>4500</v>
      </c>
      <c r="H23" s="32"/>
      <c r="I23" s="32">
        <v>100</v>
      </c>
      <c r="J23" s="32"/>
      <c r="K23" s="83"/>
      <c r="L23" s="32">
        <v>250</v>
      </c>
      <c r="M23" s="32"/>
      <c r="N23" s="32"/>
      <c r="O23" s="33">
        <f t="shared" si="0"/>
        <v>4850</v>
      </c>
      <c r="P23" s="32">
        <v>317.63</v>
      </c>
      <c r="Q23" s="52">
        <f t="shared" si="1"/>
        <v>4532.37</v>
      </c>
      <c r="R23" s="34"/>
    </row>
    <row r="24" spans="1:18" ht="25.5" x14ac:dyDescent="0.25">
      <c r="A24" s="55">
        <v>13</v>
      </c>
      <c r="B24" s="140"/>
      <c r="C24" s="86" t="s">
        <v>63</v>
      </c>
      <c r="D24" s="63" t="s">
        <v>64</v>
      </c>
      <c r="E24" s="63" t="s">
        <v>72</v>
      </c>
      <c r="F24" s="29"/>
      <c r="G24" s="29">
        <v>3550</v>
      </c>
      <c r="H24" s="29"/>
      <c r="I24" s="29"/>
      <c r="J24" s="29"/>
      <c r="K24" s="29"/>
      <c r="L24" s="29">
        <v>250</v>
      </c>
      <c r="M24" s="29"/>
      <c r="N24" s="29"/>
      <c r="O24" s="30">
        <f>SUM(F24:N24)</f>
        <v>3800</v>
      </c>
      <c r="P24" s="29">
        <v>171.47</v>
      </c>
      <c r="Q24" s="51">
        <f t="shared" ref="Q24:Q28" si="6">+O24-P24</f>
        <v>3628.53</v>
      </c>
      <c r="R24" s="29"/>
    </row>
    <row r="25" spans="1:18" ht="26.25" thickBot="1" x14ac:dyDescent="0.3">
      <c r="A25" s="55">
        <v>14</v>
      </c>
      <c r="B25" s="140"/>
      <c r="C25" s="87" t="s">
        <v>76</v>
      </c>
      <c r="D25" s="16" t="s">
        <v>62</v>
      </c>
      <c r="E25" s="16" t="s">
        <v>72</v>
      </c>
      <c r="F25" s="32"/>
      <c r="G25" s="32">
        <v>4500</v>
      </c>
      <c r="H25" s="32"/>
      <c r="I25" s="32"/>
      <c r="J25" s="32"/>
      <c r="K25" s="32"/>
      <c r="L25" s="32">
        <v>250</v>
      </c>
      <c r="M25" s="32"/>
      <c r="N25" s="32"/>
      <c r="O25" s="33">
        <f>SUM(F25:N25)</f>
        <v>4750</v>
      </c>
      <c r="P25" s="29">
        <v>311.16000000000003</v>
      </c>
      <c r="Q25" s="51">
        <f>+O25-P25</f>
        <v>4438.84</v>
      </c>
      <c r="R25" s="29"/>
    </row>
    <row r="26" spans="1:18" ht="26.25" thickBot="1" x14ac:dyDescent="0.3">
      <c r="A26" s="55"/>
      <c r="B26" s="99" t="s">
        <v>129</v>
      </c>
      <c r="C26" s="100" t="s">
        <v>130</v>
      </c>
      <c r="D26" s="101" t="s">
        <v>131</v>
      </c>
      <c r="E26" s="101" t="s">
        <v>72</v>
      </c>
      <c r="F26" s="102"/>
      <c r="G26" s="102">
        <v>5000</v>
      </c>
      <c r="H26" s="102"/>
      <c r="I26" s="102"/>
      <c r="J26" s="102"/>
      <c r="K26" s="102"/>
      <c r="L26" s="102">
        <v>250</v>
      </c>
      <c r="M26" s="102"/>
      <c r="N26" s="102"/>
      <c r="O26" s="103">
        <f>SUM(F26:N26)</f>
        <v>5250</v>
      </c>
      <c r="P26" s="95">
        <v>341.31</v>
      </c>
      <c r="Q26" s="96">
        <f>+O26-P26</f>
        <v>4908.6899999999996</v>
      </c>
      <c r="R26" s="97"/>
    </row>
    <row r="27" spans="1:18" ht="25.5" x14ac:dyDescent="0.25">
      <c r="A27" s="55">
        <v>16</v>
      </c>
      <c r="B27" s="98" t="s">
        <v>47</v>
      </c>
      <c r="C27" s="93" t="s">
        <v>67</v>
      </c>
      <c r="D27" s="88" t="s">
        <v>66</v>
      </c>
      <c r="E27" s="88" t="s">
        <v>43</v>
      </c>
      <c r="F27" s="83"/>
      <c r="G27" s="83">
        <v>7000</v>
      </c>
      <c r="H27" s="83"/>
      <c r="I27" s="83"/>
      <c r="J27" s="83"/>
      <c r="K27" s="83"/>
      <c r="L27" s="83"/>
      <c r="M27" s="83"/>
      <c r="N27" s="83"/>
      <c r="O27" s="94">
        <f t="shared" ref="O27:O40" si="7">SUM(F27:N27)</f>
        <v>7000</v>
      </c>
      <c r="P27" s="44"/>
      <c r="Q27" s="54">
        <f t="shared" si="6"/>
        <v>7000</v>
      </c>
      <c r="R27" s="44"/>
    </row>
    <row r="28" spans="1:18" ht="25.5" x14ac:dyDescent="0.25">
      <c r="A28" s="55">
        <v>17</v>
      </c>
      <c r="B28" s="90"/>
      <c r="C28" s="93" t="s">
        <v>68</v>
      </c>
      <c r="D28" s="88" t="s">
        <v>66</v>
      </c>
      <c r="E28" s="88" t="s">
        <v>69</v>
      </c>
      <c r="F28" s="83"/>
      <c r="G28" s="83">
        <v>7000</v>
      </c>
      <c r="H28" s="83"/>
      <c r="I28" s="83"/>
      <c r="J28" s="83"/>
      <c r="K28" s="83"/>
      <c r="L28" s="83"/>
      <c r="M28" s="83"/>
      <c r="N28" s="83"/>
      <c r="O28" s="89">
        <f t="shared" si="7"/>
        <v>7000</v>
      </c>
      <c r="P28" s="44"/>
      <c r="Q28" s="54">
        <f t="shared" si="6"/>
        <v>7000</v>
      </c>
      <c r="R28" s="44"/>
    </row>
    <row r="29" spans="1:18" ht="25.5" x14ac:dyDescent="0.25">
      <c r="A29" s="55">
        <v>18</v>
      </c>
      <c r="B29" s="91"/>
      <c r="C29" s="84" t="s">
        <v>85</v>
      </c>
      <c r="D29" s="63" t="s">
        <v>86</v>
      </c>
      <c r="E29" s="63" t="s">
        <v>82</v>
      </c>
      <c r="F29" s="29"/>
      <c r="G29" s="35">
        <v>14000</v>
      </c>
      <c r="H29" s="29"/>
      <c r="I29" s="29"/>
      <c r="J29" s="29"/>
      <c r="K29" s="29"/>
      <c r="L29" s="29"/>
      <c r="M29" s="29"/>
      <c r="N29" s="29"/>
      <c r="O29" s="30">
        <f t="shared" si="7"/>
        <v>14000</v>
      </c>
      <c r="P29" s="29">
        <v>625</v>
      </c>
      <c r="Q29" s="51">
        <f t="shared" ref="Q29:Q40" si="8">+O29-P29</f>
        <v>13375</v>
      </c>
      <c r="R29" s="29"/>
    </row>
    <row r="30" spans="1:18" s="75" customFormat="1" ht="25.5" x14ac:dyDescent="0.25">
      <c r="A30" s="55">
        <v>19</v>
      </c>
      <c r="B30" s="90"/>
      <c r="C30" s="73" t="s">
        <v>95</v>
      </c>
      <c r="D30" s="65" t="s">
        <v>96</v>
      </c>
      <c r="E30" s="65" t="s">
        <v>72</v>
      </c>
      <c r="F30" s="66"/>
      <c r="G30" s="66">
        <v>10000</v>
      </c>
      <c r="H30" s="66"/>
      <c r="I30" s="66"/>
      <c r="J30" s="66"/>
      <c r="K30" s="66"/>
      <c r="L30" s="66"/>
      <c r="M30" s="66"/>
      <c r="N30" s="66"/>
      <c r="O30" s="54">
        <f t="shared" si="7"/>
        <v>10000</v>
      </c>
      <c r="P30" s="66"/>
      <c r="Q30" s="54">
        <f t="shared" si="8"/>
        <v>10000</v>
      </c>
      <c r="R30" s="74"/>
    </row>
    <row r="31" spans="1:18" s="75" customFormat="1" ht="24" customHeight="1" x14ac:dyDescent="0.25">
      <c r="A31" s="55">
        <v>20</v>
      </c>
      <c r="B31" s="90"/>
      <c r="C31" s="73" t="s">
        <v>123</v>
      </c>
      <c r="D31" s="65" t="s">
        <v>124</v>
      </c>
      <c r="E31" s="65" t="s">
        <v>125</v>
      </c>
      <c r="F31" s="66"/>
      <c r="G31" s="66">
        <v>7000</v>
      </c>
      <c r="H31" s="66"/>
      <c r="I31" s="66"/>
      <c r="J31" s="66"/>
      <c r="K31" s="66"/>
      <c r="L31" s="66"/>
      <c r="M31" s="66"/>
      <c r="N31" s="66"/>
      <c r="O31" s="54">
        <f t="shared" si="7"/>
        <v>7000</v>
      </c>
      <c r="P31" s="66"/>
      <c r="Q31" s="54">
        <f t="shared" si="8"/>
        <v>7000</v>
      </c>
      <c r="R31" s="74"/>
    </row>
    <row r="32" spans="1:18" s="75" customFormat="1" ht="25.5" x14ac:dyDescent="0.25">
      <c r="A32" s="55">
        <v>21</v>
      </c>
      <c r="B32" s="90"/>
      <c r="C32" s="22" t="s">
        <v>100</v>
      </c>
      <c r="D32" s="64" t="s">
        <v>77</v>
      </c>
      <c r="E32" s="64" t="s">
        <v>84</v>
      </c>
      <c r="F32" s="35"/>
      <c r="G32" s="35">
        <v>2500</v>
      </c>
      <c r="H32" s="35"/>
      <c r="I32" s="35"/>
      <c r="J32" s="35"/>
      <c r="K32" s="35"/>
      <c r="L32" s="35"/>
      <c r="M32" s="35"/>
      <c r="N32" s="35"/>
      <c r="O32" s="51">
        <f t="shared" si="7"/>
        <v>2500</v>
      </c>
      <c r="P32" s="35"/>
      <c r="Q32" s="51">
        <f t="shared" si="8"/>
        <v>2500</v>
      </c>
      <c r="R32" s="69"/>
    </row>
    <row r="33" spans="1:18" s="75" customFormat="1" ht="38.25" x14ac:dyDescent="0.25">
      <c r="A33" s="55">
        <v>22</v>
      </c>
      <c r="B33" s="90"/>
      <c r="C33" s="22" t="s">
        <v>126</v>
      </c>
      <c r="D33" s="64" t="s">
        <v>127</v>
      </c>
      <c r="E33" s="64" t="s">
        <v>84</v>
      </c>
      <c r="F33" s="35"/>
      <c r="G33" s="35">
        <v>10000</v>
      </c>
      <c r="H33" s="35"/>
      <c r="I33" s="35"/>
      <c r="J33" s="35"/>
      <c r="K33" s="35"/>
      <c r="L33" s="35"/>
      <c r="M33" s="35"/>
      <c r="N33" s="35"/>
      <c r="O33" s="51">
        <f t="shared" si="7"/>
        <v>10000</v>
      </c>
      <c r="P33" s="35"/>
      <c r="Q33" s="51">
        <f t="shared" si="8"/>
        <v>10000</v>
      </c>
      <c r="R33" s="69"/>
    </row>
    <row r="34" spans="1:18" s="75" customFormat="1" ht="24.75" customHeight="1" x14ac:dyDescent="0.25">
      <c r="A34" s="55">
        <v>23</v>
      </c>
      <c r="B34" s="90"/>
      <c r="C34" s="22" t="s">
        <v>78</v>
      </c>
      <c r="D34" s="64" t="s">
        <v>79</v>
      </c>
      <c r="E34" s="64" t="s">
        <v>84</v>
      </c>
      <c r="F34" s="35"/>
      <c r="G34" s="35">
        <v>3000</v>
      </c>
      <c r="H34" s="35"/>
      <c r="I34" s="35"/>
      <c r="J34" s="35"/>
      <c r="K34" s="35"/>
      <c r="L34" s="35"/>
      <c r="M34" s="35"/>
      <c r="N34" s="35"/>
      <c r="O34" s="51">
        <f t="shared" si="7"/>
        <v>3000</v>
      </c>
      <c r="P34" s="35"/>
      <c r="Q34" s="51">
        <f t="shared" si="8"/>
        <v>3000</v>
      </c>
      <c r="R34" s="69"/>
    </row>
    <row r="35" spans="1:18" s="75" customFormat="1" ht="25.5" x14ac:dyDescent="0.25">
      <c r="A35" s="55">
        <v>24</v>
      </c>
      <c r="B35" s="90"/>
      <c r="C35" s="22" t="s">
        <v>80</v>
      </c>
      <c r="D35" s="64" t="s">
        <v>81</v>
      </c>
      <c r="E35" s="64" t="s">
        <v>84</v>
      </c>
      <c r="F35" s="35"/>
      <c r="G35" s="35">
        <v>4200</v>
      </c>
      <c r="H35" s="35"/>
      <c r="I35" s="35"/>
      <c r="J35" s="35"/>
      <c r="K35" s="35"/>
      <c r="L35" s="35"/>
      <c r="M35" s="35"/>
      <c r="N35" s="35"/>
      <c r="O35" s="51">
        <f t="shared" si="7"/>
        <v>4200</v>
      </c>
      <c r="P35" s="35"/>
      <c r="Q35" s="51">
        <f t="shared" si="8"/>
        <v>4200</v>
      </c>
      <c r="R35" s="69"/>
    </row>
    <row r="36" spans="1:18" s="75" customFormat="1" ht="25.5" x14ac:dyDescent="0.25">
      <c r="A36" s="55">
        <v>26</v>
      </c>
      <c r="B36" s="90"/>
      <c r="C36" s="22" t="s">
        <v>87</v>
      </c>
      <c r="D36" s="64" t="s">
        <v>66</v>
      </c>
      <c r="E36" s="64" t="s">
        <v>44</v>
      </c>
      <c r="F36" s="35"/>
      <c r="G36" s="35">
        <v>7000</v>
      </c>
      <c r="H36" s="35"/>
      <c r="I36" s="35"/>
      <c r="J36" s="35"/>
      <c r="K36" s="35"/>
      <c r="L36" s="35"/>
      <c r="M36" s="35"/>
      <c r="N36" s="35"/>
      <c r="O36" s="51">
        <f t="shared" si="7"/>
        <v>7000</v>
      </c>
      <c r="P36" s="35"/>
      <c r="Q36" s="51">
        <f t="shared" si="8"/>
        <v>7000</v>
      </c>
      <c r="R36" s="69"/>
    </row>
    <row r="37" spans="1:18" s="75" customFormat="1" ht="25.5" x14ac:dyDescent="0.25">
      <c r="A37" s="55">
        <v>27</v>
      </c>
      <c r="B37" s="90"/>
      <c r="C37" s="22" t="s">
        <v>89</v>
      </c>
      <c r="D37" s="64" t="s">
        <v>66</v>
      </c>
      <c r="E37" s="64" t="s">
        <v>46</v>
      </c>
      <c r="F37" s="35"/>
      <c r="G37" s="35">
        <v>7000</v>
      </c>
      <c r="H37" s="35"/>
      <c r="I37" s="35"/>
      <c r="J37" s="35"/>
      <c r="K37" s="35"/>
      <c r="L37" s="35"/>
      <c r="M37" s="35"/>
      <c r="N37" s="35"/>
      <c r="O37" s="51">
        <f t="shared" si="7"/>
        <v>7000</v>
      </c>
      <c r="P37" s="35"/>
      <c r="Q37" s="51">
        <f t="shared" si="8"/>
        <v>7000</v>
      </c>
      <c r="R37" s="69"/>
    </row>
    <row r="38" spans="1:18" s="75" customFormat="1" ht="25.5" x14ac:dyDescent="0.25">
      <c r="A38" s="55">
        <v>28</v>
      </c>
      <c r="B38" s="90"/>
      <c r="C38" s="22" t="s">
        <v>90</v>
      </c>
      <c r="D38" s="64" t="s">
        <v>66</v>
      </c>
      <c r="E38" s="64" t="s">
        <v>45</v>
      </c>
      <c r="F38" s="35"/>
      <c r="G38" s="35">
        <v>7000</v>
      </c>
      <c r="H38" s="35"/>
      <c r="I38" s="35"/>
      <c r="J38" s="35"/>
      <c r="K38" s="35"/>
      <c r="L38" s="35"/>
      <c r="M38" s="35"/>
      <c r="N38" s="35"/>
      <c r="O38" s="51">
        <f t="shared" si="7"/>
        <v>7000</v>
      </c>
      <c r="P38" s="35"/>
      <c r="Q38" s="51">
        <f t="shared" si="8"/>
        <v>7000</v>
      </c>
      <c r="R38" s="69"/>
    </row>
    <row r="39" spans="1:18" s="75" customFormat="1" ht="25.5" x14ac:dyDescent="0.25">
      <c r="A39" s="55">
        <v>29</v>
      </c>
      <c r="B39" s="90"/>
      <c r="C39" s="22" t="s">
        <v>88</v>
      </c>
      <c r="D39" s="64" t="s">
        <v>66</v>
      </c>
      <c r="E39" s="64" t="s">
        <v>91</v>
      </c>
      <c r="F39" s="35"/>
      <c r="G39" s="35">
        <v>7000</v>
      </c>
      <c r="H39" s="35"/>
      <c r="I39" s="35"/>
      <c r="J39" s="35"/>
      <c r="K39" s="35"/>
      <c r="L39" s="35"/>
      <c r="M39" s="35"/>
      <c r="N39" s="35"/>
      <c r="O39" s="51">
        <f t="shared" si="7"/>
        <v>7000</v>
      </c>
      <c r="P39" s="35"/>
      <c r="Q39" s="51">
        <f t="shared" si="8"/>
        <v>7000</v>
      </c>
      <c r="R39" s="69"/>
    </row>
    <row r="40" spans="1:18" s="75" customFormat="1" ht="26.25" thickBot="1" x14ac:dyDescent="0.3">
      <c r="A40" s="55">
        <v>30</v>
      </c>
      <c r="B40" s="92"/>
      <c r="C40" s="76" t="s">
        <v>97</v>
      </c>
      <c r="D40" s="70" t="s">
        <v>92</v>
      </c>
      <c r="E40" s="70" t="s">
        <v>73</v>
      </c>
      <c r="F40" s="71"/>
      <c r="G40" s="71">
        <v>9000</v>
      </c>
      <c r="H40" s="71"/>
      <c r="I40" s="71"/>
      <c r="J40" s="71"/>
      <c r="K40" s="71"/>
      <c r="L40" s="71"/>
      <c r="M40" s="71"/>
      <c r="N40" s="71"/>
      <c r="O40" s="53">
        <f t="shared" si="7"/>
        <v>9000</v>
      </c>
      <c r="P40" s="71"/>
      <c r="Q40" s="53">
        <f t="shared" si="8"/>
        <v>9000</v>
      </c>
      <c r="R40" s="72"/>
    </row>
    <row r="41" spans="1:18" s="10" customFormat="1" x14ac:dyDescent="0.25">
      <c r="A41" s="10" t="s">
        <v>57</v>
      </c>
      <c r="F41" s="39"/>
      <c r="G41" s="39"/>
      <c r="H41" s="39"/>
      <c r="I41" s="39"/>
      <c r="J41" s="39"/>
      <c r="K41" s="39"/>
      <c r="L41" s="39"/>
      <c r="M41" s="39"/>
      <c r="N41" s="39"/>
      <c r="O41" s="40"/>
      <c r="P41" s="39"/>
      <c r="Q41" s="39"/>
      <c r="R41" s="39"/>
    </row>
    <row r="42" spans="1:18" s="10" customFormat="1" ht="12.75" customHeight="1" x14ac:dyDescent="0.25">
      <c r="F42" s="39"/>
      <c r="G42" s="39"/>
      <c r="H42" s="39"/>
      <c r="I42" s="39"/>
      <c r="J42" s="39"/>
      <c r="K42" s="39"/>
      <c r="L42" s="39"/>
      <c r="M42" s="39"/>
      <c r="N42" s="39"/>
      <c r="O42" s="40"/>
      <c r="P42" s="39"/>
      <c r="Q42" s="39"/>
      <c r="R42" s="39"/>
    </row>
    <row r="43" spans="1:18" ht="21" thickBot="1" x14ac:dyDescent="0.3">
      <c r="A43" s="145" t="s">
        <v>56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</row>
    <row r="44" spans="1:18" s="6" customFormat="1" ht="111.75" customHeight="1" thickBot="1" x14ac:dyDescent="0.3">
      <c r="A44" s="58" t="s">
        <v>3</v>
      </c>
      <c r="B44" s="11" t="s">
        <v>19</v>
      </c>
      <c r="C44" s="12" t="s">
        <v>16</v>
      </c>
      <c r="D44" s="12" t="s">
        <v>1</v>
      </c>
      <c r="E44" s="12" t="s">
        <v>2</v>
      </c>
      <c r="F44" s="41" t="s">
        <v>15</v>
      </c>
      <c r="G44" s="41" t="s">
        <v>4</v>
      </c>
      <c r="H44" s="41" t="s">
        <v>9</v>
      </c>
      <c r="I44" s="41" t="s">
        <v>5</v>
      </c>
      <c r="J44" s="41" t="s">
        <v>6</v>
      </c>
      <c r="K44" s="41" t="s">
        <v>7</v>
      </c>
      <c r="L44" s="41" t="s">
        <v>8</v>
      </c>
      <c r="M44" s="41" t="s">
        <v>14</v>
      </c>
      <c r="N44" s="41" t="s">
        <v>17</v>
      </c>
      <c r="O44" s="41" t="s">
        <v>10</v>
      </c>
      <c r="P44" s="41" t="s">
        <v>11</v>
      </c>
      <c r="Q44" s="41" t="s">
        <v>12</v>
      </c>
      <c r="R44" s="42" t="s">
        <v>13</v>
      </c>
    </row>
    <row r="45" spans="1:18" ht="25.5" x14ac:dyDescent="0.25">
      <c r="A45" s="59">
        <v>1</v>
      </c>
      <c r="B45" s="139" t="s">
        <v>36</v>
      </c>
      <c r="C45" s="18" t="s">
        <v>37</v>
      </c>
      <c r="D45" s="7" t="s">
        <v>102</v>
      </c>
      <c r="E45" s="7" t="s">
        <v>82</v>
      </c>
      <c r="F45" s="26">
        <v>6000</v>
      </c>
      <c r="G45" s="26"/>
      <c r="H45" s="26"/>
      <c r="I45" s="26"/>
      <c r="J45" s="26"/>
      <c r="K45" s="26"/>
      <c r="L45" s="26"/>
      <c r="M45" s="26">
        <v>6000</v>
      </c>
      <c r="N45" s="26"/>
      <c r="O45" s="43">
        <f>+F45+G45+H45+I45+J45+K45+L45+M45+N45</f>
        <v>12000</v>
      </c>
      <c r="P45" s="26">
        <v>291</v>
      </c>
      <c r="Q45" s="50">
        <f>+O45-P45</f>
        <v>11709</v>
      </c>
      <c r="R45" s="28"/>
    </row>
    <row r="46" spans="1:18" ht="25.5" x14ac:dyDescent="0.25">
      <c r="A46" s="59">
        <v>2</v>
      </c>
      <c r="B46" s="140"/>
      <c r="C46" s="19" t="s">
        <v>101</v>
      </c>
      <c r="D46" s="8" t="s">
        <v>103</v>
      </c>
      <c r="E46" s="8" t="s">
        <v>82</v>
      </c>
      <c r="F46" s="29">
        <v>6000</v>
      </c>
      <c r="G46" s="29"/>
      <c r="H46" s="29"/>
      <c r="I46" s="29"/>
      <c r="J46" s="29"/>
      <c r="K46" s="29"/>
      <c r="L46" s="29"/>
      <c r="M46" s="29"/>
      <c r="N46" s="29"/>
      <c r="O46" s="30">
        <f t="shared" ref="O46:O51" si="9">+F46+G46+H46+I46+J46+K46+L46+M46+N46</f>
        <v>6000</v>
      </c>
      <c r="P46" s="29">
        <v>291</v>
      </c>
      <c r="Q46" s="51">
        <f>+O46-P46</f>
        <v>5709</v>
      </c>
      <c r="R46" s="31"/>
    </row>
    <row r="47" spans="1:18" ht="25.5" x14ac:dyDescent="0.25">
      <c r="A47" s="59">
        <v>3</v>
      </c>
      <c r="B47" s="140"/>
      <c r="C47" s="19" t="s">
        <v>38</v>
      </c>
      <c r="D47" s="8" t="s">
        <v>55</v>
      </c>
      <c r="E47" s="8" t="s">
        <v>82</v>
      </c>
      <c r="F47" s="29">
        <v>6000</v>
      </c>
      <c r="G47" s="29"/>
      <c r="H47" s="29"/>
      <c r="I47" s="29"/>
      <c r="J47" s="29"/>
      <c r="K47" s="29"/>
      <c r="L47" s="29"/>
      <c r="M47" s="29"/>
      <c r="N47" s="29"/>
      <c r="O47" s="30">
        <f t="shared" si="9"/>
        <v>6000</v>
      </c>
      <c r="P47" s="29">
        <v>291</v>
      </c>
      <c r="Q47" s="51">
        <f t="shared" ref="Q47:Q56" si="10">+O47-P47</f>
        <v>5709</v>
      </c>
      <c r="R47" s="31"/>
    </row>
    <row r="48" spans="1:18" ht="26.25" thickBot="1" x14ac:dyDescent="0.3">
      <c r="A48" s="59">
        <v>4</v>
      </c>
      <c r="B48" s="140"/>
      <c r="C48" s="21" t="s">
        <v>39</v>
      </c>
      <c r="D48" s="16" t="s">
        <v>83</v>
      </c>
      <c r="E48" s="16" t="s">
        <v>82</v>
      </c>
      <c r="F48" s="32">
        <v>6000</v>
      </c>
      <c r="G48" s="32"/>
      <c r="H48" s="32"/>
      <c r="I48" s="32"/>
      <c r="J48" s="32"/>
      <c r="K48" s="32"/>
      <c r="L48" s="32"/>
      <c r="M48" s="32"/>
      <c r="N48" s="32"/>
      <c r="O48" s="33">
        <f t="shared" si="9"/>
        <v>6000</v>
      </c>
      <c r="P48" s="32">
        <v>291</v>
      </c>
      <c r="Q48" s="52">
        <f t="shared" si="10"/>
        <v>5709</v>
      </c>
      <c r="R48" s="34"/>
    </row>
    <row r="49" spans="1:18" ht="25.5" x14ac:dyDescent="0.25">
      <c r="A49" s="59">
        <v>5</v>
      </c>
      <c r="B49" s="141"/>
      <c r="C49" s="18" t="s">
        <v>48</v>
      </c>
      <c r="D49" s="7" t="s">
        <v>104</v>
      </c>
      <c r="E49" s="7" t="s">
        <v>45</v>
      </c>
      <c r="F49" s="26"/>
      <c r="G49" s="26"/>
      <c r="H49" s="26"/>
      <c r="I49" s="26"/>
      <c r="J49" s="26"/>
      <c r="K49" s="26"/>
      <c r="L49" s="26"/>
      <c r="M49" s="26"/>
      <c r="N49" s="26"/>
      <c r="O49" s="27">
        <f t="shared" si="9"/>
        <v>0</v>
      </c>
      <c r="P49" s="26"/>
      <c r="Q49" s="27">
        <f t="shared" si="10"/>
        <v>0</v>
      </c>
      <c r="R49" s="28"/>
    </row>
    <row r="50" spans="1:18" ht="25.5" x14ac:dyDescent="0.25">
      <c r="A50" s="59">
        <v>6</v>
      </c>
      <c r="B50" s="141"/>
      <c r="C50" s="19" t="s">
        <v>50</v>
      </c>
      <c r="D50" s="63" t="s">
        <v>105</v>
      </c>
      <c r="E50" s="63" t="s">
        <v>45</v>
      </c>
      <c r="F50" s="29"/>
      <c r="G50" s="29"/>
      <c r="H50" s="29"/>
      <c r="I50" s="29"/>
      <c r="J50" s="29"/>
      <c r="K50" s="29"/>
      <c r="L50" s="29"/>
      <c r="M50" s="29"/>
      <c r="N50" s="29"/>
      <c r="O50" s="30">
        <f t="shared" si="9"/>
        <v>0</v>
      </c>
      <c r="P50" s="29"/>
      <c r="Q50" s="30">
        <f t="shared" si="10"/>
        <v>0</v>
      </c>
      <c r="R50" s="31"/>
    </row>
    <row r="51" spans="1:18" ht="26.25" thickBot="1" x14ac:dyDescent="0.3">
      <c r="A51" s="59">
        <v>7</v>
      </c>
      <c r="B51" s="141"/>
      <c r="C51" s="21" t="s">
        <v>106</v>
      </c>
      <c r="D51" s="16" t="s">
        <v>107</v>
      </c>
      <c r="E51" s="16" t="s">
        <v>45</v>
      </c>
      <c r="F51" s="32"/>
      <c r="G51" s="32"/>
      <c r="H51" s="32"/>
      <c r="I51" s="32"/>
      <c r="J51" s="32"/>
      <c r="K51" s="32"/>
      <c r="L51" s="32"/>
      <c r="M51" s="32"/>
      <c r="N51" s="32"/>
      <c r="O51" s="33">
        <f t="shared" si="9"/>
        <v>0</v>
      </c>
      <c r="P51" s="32"/>
      <c r="Q51" s="33">
        <f t="shared" si="10"/>
        <v>0</v>
      </c>
      <c r="R51" s="34"/>
    </row>
    <row r="52" spans="1:18" ht="25.5" x14ac:dyDescent="0.25">
      <c r="A52" s="59">
        <v>8</v>
      </c>
      <c r="B52" s="141"/>
      <c r="C52" s="18" t="s">
        <v>108</v>
      </c>
      <c r="D52" s="7" t="s">
        <v>104</v>
      </c>
      <c r="E52" s="7" t="s">
        <v>46</v>
      </c>
      <c r="F52" s="26"/>
      <c r="G52" s="26"/>
      <c r="H52" s="26"/>
      <c r="I52" s="26"/>
      <c r="J52" s="26"/>
      <c r="K52" s="26"/>
      <c r="L52" s="26"/>
      <c r="M52" s="26"/>
      <c r="N52" s="26"/>
      <c r="O52" s="27">
        <v>1100</v>
      </c>
      <c r="P52" s="26"/>
      <c r="Q52" s="27">
        <f t="shared" si="10"/>
        <v>1100</v>
      </c>
      <c r="R52" s="28"/>
    </row>
    <row r="53" spans="1:18" ht="25.5" x14ac:dyDescent="0.25">
      <c r="A53" s="59">
        <v>9</v>
      </c>
      <c r="B53" s="141"/>
      <c r="C53" s="19" t="s">
        <v>109</v>
      </c>
      <c r="D53" s="63" t="s">
        <v>107</v>
      </c>
      <c r="E53" s="63" t="s">
        <v>46</v>
      </c>
      <c r="F53" s="29"/>
      <c r="G53" s="29"/>
      <c r="H53" s="29"/>
      <c r="I53" s="29"/>
      <c r="J53" s="29"/>
      <c r="K53" s="29"/>
      <c r="L53" s="29"/>
      <c r="M53" s="29"/>
      <c r="N53" s="29"/>
      <c r="O53" s="30">
        <v>1100</v>
      </c>
      <c r="P53" s="29"/>
      <c r="Q53" s="30">
        <f t="shared" si="10"/>
        <v>1100</v>
      </c>
      <c r="R53" s="31"/>
    </row>
    <row r="54" spans="1:18" ht="26.25" thickBot="1" x14ac:dyDescent="0.3">
      <c r="A54" s="59">
        <v>10</v>
      </c>
      <c r="B54" s="141"/>
      <c r="C54" s="21" t="s">
        <v>110</v>
      </c>
      <c r="D54" s="16" t="s">
        <v>111</v>
      </c>
      <c r="E54" s="16" t="s">
        <v>46</v>
      </c>
      <c r="F54" s="32"/>
      <c r="G54" s="32"/>
      <c r="H54" s="32"/>
      <c r="I54" s="32"/>
      <c r="J54" s="32"/>
      <c r="K54" s="32"/>
      <c r="L54" s="32"/>
      <c r="M54" s="32"/>
      <c r="N54" s="32"/>
      <c r="O54" s="33">
        <v>1100</v>
      </c>
      <c r="P54" s="32"/>
      <c r="Q54" s="33">
        <f t="shared" si="10"/>
        <v>1100</v>
      </c>
      <c r="R54" s="34"/>
    </row>
    <row r="55" spans="1:18" ht="25.5" x14ac:dyDescent="0.25">
      <c r="A55" s="59">
        <v>11</v>
      </c>
      <c r="B55" s="141"/>
      <c r="C55" s="18" t="s">
        <v>52</v>
      </c>
      <c r="D55" s="7" t="s">
        <v>49</v>
      </c>
      <c r="E55" s="7" t="s">
        <v>43</v>
      </c>
      <c r="F55" s="26"/>
      <c r="G55" s="26"/>
      <c r="H55" s="26"/>
      <c r="I55" s="26"/>
      <c r="J55" s="26"/>
      <c r="K55" s="26"/>
      <c r="L55" s="26"/>
      <c r="M55" s="26"/>
      <c r="N55" s="26"/>
      <c r="O55" s="27">
        <v>1100</v>
      </c>
      <c r="P55" s="26"/>
      <c r="Q55" s="27">
        <f t="shared" si="10"/>
        <v>1100</v>
      </c>
      <c r="R55" s="28"/>
    </row>
    <row r="56" spans="1:18" ht="25.5" x14ac:dyDescent="0.25">
      <c r="A56" s="59">
        <v>12</v>
      </c>
      <c r="B56" s="141"/>
      <c r="C56" s="19" t="s">
        <v>112</v>
      </c>
      <c r="D56" s="63" t="s">
        <v>55</v>
      </c>
      <c r="E56" s="63" t="s">
        <v>43</v>
      </c>
      <c r="F56" s="29"/>
      <c r="G56" s="29"/>
      <c r="H56" s="29"/>
      <c r="I56" s="29"/>
      <c r="J56" s="29"/>
      <c r="K56" s="29"/>
      <c r="L56" s="29"/>
      <c r="M56" s="29"/>
      <c r="N56" s="29"/>
      <c r="O56" s="30">
        <v>1100</v>
      </c>
      <c r="P56" s="29"/>
      <c r="Q56" s="30">
        <f t="shared" si="10"/>
        <v>1100</v>
      </c>
      <c r="R56" s="31"/>
    </row>
    <row r="57" spans="1:18" ht="26.25" thickBot="1" x14ac:dyDescent="0.3">
      <c r="A57" s="59">
        <v>13</v>
      </c>
      <c r="B57" s="141"/>
      <c r="C57" s="21" t="s">
        <v>113</v>
      </c>
      <c r="D57" s="16" t="s">
        <v>51</v>
      </c>
      <c r="E57" s="16" t="s">
        <v>43</v>
      </c>
      <c r="F57" s="32"/>
      <c r="G57" s="32"/>
      <c r="H57" s="32"/>
      <c r="I57" s="32"/>
      <c r="J57" s="32"/>
      <c r="K57" s="32"/>
      <c r="L57" s="32"/>
      <c r="M57" s="32"/>
      <c r="N57" s="32"/>
      <c r="O57" s="33">
        <v>1100</v>
      </c>
      <c r="P57" s="32"/>
      <c r="Q57" s="33">
        <f t="shared" ref="Q57:Q60" si="11">+O57-P57</f>
        <v>1100</v>
      </c>
      <c r="R57" s="34"/>
    </row>
    <row r="58" spans="1:18" ht="25.5" x14ac:dyDescent="0.25">
      <c r="A58" s="59">
        <v>14</v>
      </c>
      <c r="B58" s="141"/>
      <c r="C58" s="18" t="s">
        <v>53</v>
      </c>
      <c r="D58" s="7" t="s">
        <v>104</v>
      </c>
      <c r="E58" s="7" t="s">
        <v>44</v>
      </c>
      <c r="F58" s="26"/>
      <c r="G58" s="26"/>
      <c r="H58" s="26"/>
      <c r="I58" s="26"/>
      <c r="J58" s="26"/>
      <c r="K58" s="26"/>
      <c r="L58" s="26"/>
      <c r="M58" s="26"/>
      <c r="N58" s="26"/>
      <c r="O58" s="27">
        <v>0</v>
      </c>
      <c r="P58" s="26"/>
      <c r="Q58" s="27">
        <f t="shared" si="11"/>
        <v>0</v>
      </c>
      <c r="R58" s="28"/>
    </row>
    <row r="59" spans="1:18" ht="25.5" x14ac:dyDescent="0.25">
      <c r="A59" s="59">
        <v>15</v>
      </c>
      <c r="B59" s="141"/>
      <c r="C59" s="19" t="s">
        <v>54</v>
      </c>
      <c r="D59" s="63" t="s">
        <v>107</v>
      </c>
      <c r="E59" s="63" t="s">
        <v>44</v>
      </c>
      <c r="F59" s="29"/>
      <c r="G59" s="29"/>
      <c r="H59" s="29"/>
      <c r="I59" s="29"/>
      <c r="J59" s="29"/>
      <c r="K59" s="29"/>
      <c r="L59" s="29"/>
      <c r="M59" s="29"/>
      <c r="N59" s="29"/>
      <c r="O59" s="30">
        <v>0</v>
      </c>
      <c r="P59" s="29"/>
      <c r="Q59" s="30">
        <f t="shared" si="11"/>
        <v>0</v>
      </c>
      <c r="R59" s="31"/>
    </row>
    <row r="60" spans="1:18" ht="26.25" thickBot="1" x14ac:dyDescent="0.3">
      <c r="A60" s="59">
        <v>16</v>
      </c>
      <c r="B60" s="142"/>
      <c r="C60" s="20" t="s">
        <v>114</v>
      </c>
      <c r="D60" s="9" t="s">
        <v>111</v>
      </c>
      <c r="E60" s="9" t="s">
        <v>44</v>
      </c>
      <c r="F60" s="36"/>
      <c r="G60" s="36"/>
      <c r="H60" s="36"/>
      <c r="I60" s="36"/>
      <c r="J60" s="36"/>
      <c r="K60" s="36"/>
      <c r="L60" s="36"/>
      <c r="M60" s="36"/>
      <c r="N60" s="36"/>
      <c r="O60" s="37">
        <v>0</v>
      </c>
      <c r="P60" s="36"/>
      <c r="Q60" s="37">
        <f t="shared" si="11"/>
        <v>0</v>
      </c>
      <c r="R60" s="38"/>
    </row>
    <row r="63" spans="1:18" x14ac:dyDescent="0.25">
      <c r="B63" s="61" t="s">
        <v>93</v>
      </c>
    </row>
    <row r="64" spans="1:18" x14ac:dyDescent="0.25">
      <c r="B64" s="61"/>
    </row>
    <row r="65" spans="1:7" ht="13.5" thickBot="1" x14ac:dyDescent="0.3">
      <c r="B65" s="60"/>
    </row>
    <row r="66" spans="1:7" ht="72" customHeight="1" thickBot="1" x14ac:dyDescent="0.3">
      <c r="A66" s="56" t="s">
        <v>3</v>
      </c>
      <c r="B66" s="57" t="s">
        <v>19</v>
      </c>
      <c r="C66" s="12" t="s">
        <v>16</v>
      </c>
      <c r="D66" s="12" t="s">
        <v>1</v>
      </c>
      <c r="E66" s="12" t="s">
        <v>2</v>
      </c>
      <c r="F66" s="41" t="s">
        <v>115</v>
      </c>
      <c r="G66" s="42" t="s">
        <v>120</v>
      </c>
    </row>
    <row r="67" spans="1:7" x14ac:dyDescent="0.25">
      <c r="A67" s="150">
        <v>1</v>
      </c>
      <c r="B67" s="147" t="s">
        <v>47</v>
      </c>
      <c r="C67" s="77"/>
      <c r="D67" s="67"/>
      <c r="E67" s="67"/>
      <c r="F67" s="62"/>
      <c r="G67" s="68">
        <f>+F68+F69</f>
        <v>0</v>
      </c>
    </row>
    <row r="68" spans="1:7" ht="15" customHeight="1" x14ac:dyDescent="0.25">
      <c r="A68" s="151"/>
      <c r="B68" s="148"/>
      <c r="C68" s="153"/>
      <c r="D68" s="154"/>
      <c r="E68" s="135"/>
      <c r="F68" s="35"/>
      <c r="G68" s="69"/>
    </row>
    <row r="69" spans="1:7" ht="15.75" customHeight="1" thickBot="1" x14ac:dyDescent="0.3">
      <c r="A69" s="152"/>
      <c r="B69" s="148"/>
      <c r="C69" s="155"/>
      <c r="D69" s="156"/>
      <c r="E69" s="137"/>
      <c r="F69" s="71"/>
      <c r="G69" s="72"/>
    </row>
    <row r="70" spans="1:7" x14ac:dyDescent="0.25">
      <c r="A70" s="150">
        <v>2</v>
      </c>
      <c r="B70" s="148"/>
      <c r="C70" s="77"/>
      <c r="D70" s="67"/>
      <c r="E70" s="67"/>
      <c r="F70" s="62"/>
      <c r="G70" s="68">
        <f>+F71+F72</f>
        <v>0</v>
      </c>
    </row>
    <row r="71" spans="1:7" ht="15" customHeight="1" x14ac:dyDescent="0.25">
      <c r="A71" s="151"/>
      <c r="B71" s="148"/>
      <c r="C71" s="157"/>
      <c r="D71" s="158"/>
      <c r="E71" s="159"/>
      <c r="F71" s="29"/>
      <c r="G71" s="31"/>
    </row>
    <row r="72" spans="1:7" ht="15.75" customHeight="1" thickBot="1" x14ac:dyDescent="0.3">
      <c r="A72" s="152"/>
      <c r="B72" s="149"/>
      <c r="C72" s="160"/>
      <c r="D72" s="161"/>
      <c r="E72" s="162"/>
      <c r="F72" s="36"/>
      <c r="G72" s="38"/>
    </row>
    <row r="73" spans="1:7" ht="13.5" thickBot="1" x14ac:dyDescent="0.3"/>
    <row r="74" spans="1:7" ht="25.5" x14ac:dyDescent="0.25">
      <c r="A74" s="80">
        <v>1</v>
      </c>
      <c r="B74" s="165" t="s">
        <v>36</v>
      </c>
      <c r="C74" s="18" t="s">
        <v>52</v>
      </c>
      <c r="D74" s="7" t="s">
        <v>133</v>
      </c>
      <c r="E74" s="7" t="s">
        <v>125</v>
      </c>
      <c r="F74" s="26" t="s">
        <v>136</v>
      </c>
      <c r="G74" s="28">
        <v>1100</v>
      </c>
    </row>
    <row r="75" spans="1:7" ht="15" customHeight="1" x14ac:dyDescent="0.25">
      <c r="A75" s="81"/>
      <c r="B75" s="166"/>
      <c r="C75" s="135"/>
      <c r="D75" s="136"/>
      <c r="E75" s="136"/>
      <c r="F75" s="29"/>
      <c r="G75" s="31"/>
    </row>
    <row r="76" spans="1:7" ht="15.75" customHeight="1" thickBot="1" x14ac:dyDescent="0.3">
      <c r="A76" s="81"/>
      <c r="B76" s="166"/>
      <c r="C76" s="137"/>
      <c r="D76" s="138"/>
      <c r="E76" s="138"/>
      <c r="F76" s="36"/>
      <c r="G76" s="38"/>
    </row>
    <row r="77" spans="1:7" ht="25.5" x14ac:dyDescent="0.25">
      <c r="A77" s="81">
        <v>2</v>
      </c>
      <c r="B77" s="166"/>
      <c r="C77" s="19" t="s">
        <v>112</v>
      </c>
      <c r="D77" s="7" t="s">
        <v>134</v>
      </c>
      <c r="E77" s="7" t="s">
        <v>125</v>
      </c>
      <c r="F77" s="26" t="s">
        <v>136</v>
      </c>
      <c r="G77" s="28">
        <v>1100</v>
      </c>
    </row>
    <row r="78" spans="1:7" ht="15" customHeight="1" x14ac:dyDescent="0.25">
      <c r="A78" s="81"/>
      <c r="B78" s="166"/>
      <c r="C78" s="135"/>
      <c r="D78" s="136"/>
      <c r="E78" s="136"/>
      <c r="F78" s="29"/>
      <c r="G78" s="31"/>
    </row>
    <row r="79" spans="1:7" ht="15.75" customHeight="1" thickBot="1" x14ac:dyDescent="0.3">
      <c r="A79" s="81"/>
      <c r="B79" s="166"/>
      <c r="C79" s="137"/>
      <c r="D79" s="138"/>
      <c r="E79" s="138"/>
      <c r="F79" s="36"/>
      <c r="G79" s="38"/>
    </row>
    <row r="80" spans="1:7" ht="25.5" x14ac:dyDescent="0.25">
      <c r="A80" s="81">
        <v>3</v>
      </c>
      <c r="B80" s="166"/>
      <c r="C80" s="21" t="s">
        <v>113</v>
      </c>
      <c r="D80" s="7" t="s">
        <v>135</v>
      </c>
      <c r="E80" s="7" t="s">
        <v>125</v>
      </c>
      <c r="F80" s="26" t="s">
        <v>136</v>
      </c>
      <c r="G80" s="28">
        <v>1100</v>
      </c>
    </row>
    <row r="81" spans="1:7" ht="15" customHeight="1" x14ac:dyDescent="0.25">
      <c r="A81" s="81"/>
      <c r="B81" s="166"/>
      <c r="C81" s="135"/>
      <c r="D81" s="136"/>
      <c r="E81" s="136"/>
      <c r="F81" s="29"/>
      <c r="G81" s="31"/>
    </row>
    <row r="82" spans="1:7" ht="15.75" customHeight="1" thickBot="1" x14ac:dyDescent="0.3">
      <c r="A82" s="81"/>
      <c r="B82" s="166"/>
      <c r="C82" s="137"/>
      <c r="D82" s="138"/>
      <c r="E82" s="138"/>
      <c r="F82" s="36"/>
      <c r="G82" s="38"/>
    </row>
    <row r="83" spans="1:7" x14ac:dyDescent="0.25">
      <c r="A83" s="81">
        <v>4</v>
      </c>
      <c r="B83" s="166"/>
      <c r="C83" s="78"/>
      <c r="D83" s="7"/>
      <c r="E83" s="7"/>
      <c r="F83" s="26"/>
      <c r="G83" s="28">
        <f>+F84+F85</f>
        <v>0</v>
      </c>
    </row>
    <row r="84" spans="1:7" ht="15" customHeight="1" x14ac:dyDescent="0.25">
      <c r="A84" s="81"/>
      <c r="B84" s="166"/>
      <c r="C84" s="135"/>
      <c r="D84" s="136"/>
      <c r="E84" s="136"/>
      <c r="F84" s="29"/>
      <c r="G84" s="31"/>
    </row>
    <row r="85" spans="1:7" ht="15.75" customHeight="1" thickBot="1" x14ac:dyDescent="0.3">
      <c r="A85" s="81"/>
      <c r="B85" s="166"/>
      <c r="C85" s="137"/>
      <c r="D85" s="138"/>
      <c r="E85" s="138"/>
      <c r="F85" s="36"/>
      <c r="G85" s="38"/>
    </row>
    <row r="86" spans="1:7" x14ac:dyDescent="0.25">
      <c r="A86" s="81">
        <v>5</v>
      </c>
      <c r="B86" s="166"/>
      <c r="C86" s="78"/>
      <c r="D86" s="7"/>
      <c r="E86" s="7"/>
      <c r="F86" s="26"/>
      <c r="G86" s="28">
        <f>+F87+F88</f>
        <v>0</v>
      </c>
    </row>
    <row r="87" spans="1:7" ht="15" customHeight="1" x14ac:dyDescent="0.25">
      <c r="A87" s="81"/>
      <c r="B87" s="166"/>
      <c r="C87" s="135"/>
      <c r="D87" s="136"/>
      <c r="E87" s="136"/>
      <c r="F87" s="29"/>
      <c r="G87" s="31"/>
    </row>
    <row r="88" spans="1:7" ht="15.75" customHeight="1" thickBot="1" x14ac:dyDescent="0.3">
      <c r="A88" s="81"/>
      <c r="B88" s="166"/>
      <c r="C88" s="137"/>
      <c r="D88" s="138"/>
      <c r="E88" s="138"/>
      <c r="F88" s="36"/>
      <c r="G88" s="38"/>
    </row>
    <row r="89" spans="1:7" x14ac:dyDescent="0.25">
      <c r="A89" s="81">
        <v>6</v>
      </c>
      <c r="B89" s="166"/>
      <c r="C89" s="78"/>
      <c r="D89" s="7"/>
      <c r="E89" s="7"/>
      <c r="F89" s="26"/>
      <c r="G89" s="28">
        <f>+F90+F91</f>
        <v>0</v>
      </c>
    </row>
    <row r="90" spans="1:7" ht="15" customHeight="1" x14ac:dyDescent="0.25">
      <c r="A90" s="81"/>
      <c r="B90" s="166"/>
      <c r="C90" s="135"/>
      <c r="D90" s="136"/>
      <c r="E90" s="136"/>
      <c r="F90" s="29"/>
      <c r="G90" s="31"/>
    </row>
    <row r="91" spans="1:7" ht="15.75" customHeight="1" thickBot="1" x14ac:dyDescent="0.3">
      <c r="A91" s="81"/>
      <c r="B91" s="166"/>
      <c r="C91" s="137"/>
      <c r="D91" s="138"/>
      <c r="E91" s="138"/>
      <c r="F91" s="36"/>
      <c r="G91" s="38"/>
    </row>
    <row r="92" spans="1:7" x14ac:dyDescent="0.25">
      <c r="A92" s="81">
        <v>7</v>
      </c>
      <c r="B92" s="166"/>
      <c r="C92" s="78"/>
      <c r="D92" s="7"/>
      <c r="E92" s="7"/>
      <c r="F92" s="26"/>
      <c r="G92" s="28">
        <f>+F93+F94</f>
        <v>0</v>
      </c>
    </row>
    <row r="93" spans="1:7" ht="15" customHeight="1" x14ac:dyDescent="0.25">
      <c r="A93" s="81"/>
      <c r="B93" s="166"/>
      <c r="C93" s="135"/>
      <c r="D93" s="136"/>
      <c r="E93" s="136"/>
      <c r="F93" s="29"/>
      <c r="G93" s="31"/>
    </row>
    <row r="94" spans="1:7" ht="15.75" customHeight="1" thickBot="1" x14ac:dyDescent="0.3">
      <c r="A94" s="81"/>
      <c r="B94" s="166"/>
      <c r="C94" s="137"/>
      <c r="D94" s="138"/>
      <c r="E94" s="138"/>
      <c r="F94" s="36"/>
      <c r="G94" s="38"/>
    </row>
    <row r="95" spans="1:7" x14ac:dyDescent="0.25">
      <c r="A95" s="81">
        <v>8</v>
      </c>
      <c r="B95" s="166"/>
      <c r="C95" s="78"/>
      <c r="D95" s="7"/>
      <c r="E95" s="7"/>
      <c r="F95" s="26"/>
      <c r="G95" s="28">
        <f>+F96+F97</f>
        <v>0</v>
      </c>
    </row>
    <row r="96" spans="1:7" ht="15" customHeight="1" x14ac:dyDescent="0.25">
      <c r="A96" s="81"/>
      <c r="B96" s="166"/>
      <c r="C96" s="135"/>
      <c r="D96" s="136"/>
      <c r="E96" s="136"/>
      <c r="F96" s="29"/>
      <c r="G96" s="31"/>
    </row>
    <row r="97" spans="1:7" ht="15.75" customHeight="1" thickBot="1" x14ac:dyDescent="0.3">
      <c r="A97" s="81"/>
      <c r="B97" s="166"/>
      <c r="C97" s="137"/>
      <c r="D97" s="138"/>
      <c r="E97" s="138"/>
      <c r="F97" s="36"/>
      <c r="G97" s="38"/>
    </row>
    <row r="98" spans="1:7" x14ac:dyDescent="0.25">
      <c r="A98" s="81">
        <v>9</v>
      </c>
      <c r="B98" s="166"/>
      <c r="C98" s="78"/>
      <c r="D98" s="7"/>
      <c r="E98" s="7"/>
      <c r="F98" s="26"/>
      <c r="G98" s="28">
        <f>+F99+F100</f>
        <v>0</v>
      </c>
    </row>
    <row r="99" spans="1:7" ht="15" customHeight="1" x14ac:dyDescent="0.25">
      <c r="A99" s="81"/>
      <c r="B99" s="166"/>
      <c r="C99" s="135"/>
      <c r="D99" s="136"/>
      <c r="E99" s="136"/>
      <c r="F99" s="29"/>
      <c r="G99" s="31"/>
    </row>
    <row r="100" spans="1:7" ht="15.75" customHeight="1" thickBot="1" x14ac:dyDescent="0.3">
      <c r="A100" s="81"/>
      <c r="B100" s="166"/>
      <c r="C100" s="137"/>
      <c r="D100" s="138"/>
      <c r="E100" s="138"/>
      <c r="F100" s="36"/>
      <c r="G100" s="38"/>
    </row>
    <row r="101" spans="1:7" x14ac:dyDescent="0.25">
      <c r="A101" s="81">
        <v>10</v>
      </c>
      <c r="B101" s="166"/>
      <c r="C101" s="18"/>
      <c r="D101" s="7"/>
      <c r="E101" s="7"/>
      <c r="F101" s="26"/>
      <c r="G101" s="28">
        <f>SUM(F102:F107)</f>
        <v>0</v>
      </c>
    </row>
    <row r="102" spans="1:7" ht="15" customHeight="1" x14ac:dyDescent="0.25">
      <c r="A102" s="81"/>
      <c r="B102" s="166"/>
      <c r="C102" s="163"/>
      <c r="D102" s="136"/>
      <c r="E102" s="136"/>
      <c r="F102" s="44"/>
      <c r="G102" s="46"/>
    </row>
    <row r="103" spans="1:7" ht="15" customHeight="1" x14ac:dyDescent="0.25">
      <c r="A103" s="81"/>
      <c r="B103" s="166"/>
      <c r="C103" s="163"/>
      <c r="D103" s="136"/>
      <c r="E103" s="136"/>
      <c r="F103" s="44"/>
      <c r="G103" s="46"/>
    </row>
    <row r="104" spans="1:7" ht="15" customHeight="1" x14ac:dyDescent="0.25">
      <c r="A104" s="81"/>
      <c r="B104" s="166"/>
      <c r="C104" s="163"/>
      <c r="D104" s="136"/>
      <c r="E104" s="136"/>
      <c r="F104" s="44"/>
      <c r="G104" s="46"/>
    </row>
    <row r="105" spans="1:7" ht="15" customHeight="1" x14ac:dyDescent="0.25">
      <c r="A105" s="81"/>
      <c r="B105" s="166"/>
      <c r="C105" s="163"/>
      <c r="D105" s="136"/>
      <c r="E105" s="136"/>
      <c r="F105" s="44"/>
      <c r="G105" s="31"/>
    </row>
    <row r="106" spans="1:7" ht="15" customHeight="1" x14ac:dyDescent="0.25">
      <c r="A106" s="81"/>
      <c r="B106" s="166"/>
      <c r="C106" s="163"/>
      <c r="D106" s="136"/>
      <c r="E106" s="136"/>
      <c r="F106" s="44"/>
      <c r="G106" s="31"/>
    </row>
    <row r="107" spans="1:7" ht="15" customHeight="1" thickBot="1" x14ac:dyDescent="0.3">
      <c r="A107" s="81"/>
      <c r="B107" s="166"/>
      <c r="C107" s="164"/>
      <c r="D107" s="138"/>
      <c r="E107" s="138"/>
      <c r="F107" s="79"/>
      <c r="G107" s="38"/>
    </row>
    <row r="108" spans="1:7" x14ac:dyDescent="0.25">
      <c r="A108" s="81">
        <v>11</v>
      </c>
      <c r="B108" s="166"/>
      <c r="C108" s="18"/>
      <c r="D108" s="7"/>
      <c r="E108" s="7"/>
      <c r="F108" s="26"/>
      <c r="G108" s="28">
        <f>SUM(F109:F114)</f>
        <v>0</v>
      </c>
    </row>
    <row r="109" spans="1:7" ht="15" customHeight="1" x14ac:dyDescent="0.25">
      <c r="A109" s="81"/>
      <c r="B109" s="166"/>
      <c r="C109" s="163"/>
      <c r="D109" s="136"/>
      <c r="E109" s="136"/>
      <c r="F109" s="44"/>
      <c r="G109" s="31"/>
    </row>
    <row r="110" spans="1:7" ht="15" customHeight="1" x14ac:dyDescent="0.25">
      <c r="A110" s="81"/>
      <c r="B110" s="166"/>
      <c r="C110" s="163"/>
      <c r="D110" s="136"/>
      <c r="E110" s="136"/>
      <c r="F110" s="44"/>
      <c r="G110" s="31"/>
    </row>
    <row r="111" spans="1:7" ht="15" customHeight="1" x14ac:dyDescent="0.25">
      <c r="A111" s="81"/>
      <c r="B111" s="166"/>
      <c r="C111" s="163"/>
      <c r="D111" s="136"/>
      <c r="E111" s="136"/>
      <c r="F111" s="44"/>
      <c r="G111" s="31"/>
    </row>
    <row r="112" spans="1:7" ht="15" customHeight="1" x14ac:dyDescent="0.25">
      <c r="A112" s="81"/>
      <c r="B112" s="166"/>
      <c r="C112" s="163"/>
      <c r="D112" s="136"/>
      <c r="E112" s="136"/>
      <c r="F112" s="44"/>
      <c r="G112" s="31"/>
    </row>
    <row r="113" spans="1:7" ht="15" customHeight="1" x14ac:dyDescent="0.25">
      <c r="A113" s="81"/>
      <c r="B113" s="166"/>
      <c r="C113" s="163"/>
      <c r="D113" s="136"/>
      <c r="E113" s="136"/>
      <c r="F113" s="44"/>
      <c r="G113" s="31"/>
    </row>
    <row r="114" spans="1:7" ht="15" customHeight="1" thickBot="1" x14ac:dyDescent="0.3">
      <c r="A114" s="81"/>
      <c r="B114" s="166"/>
      <c r="C114" s="164"/>
      <c r="D114" s="138"/>
      <c r="E114" s="138"/>
      <c r="F114" s="79"/>
      <c r="G114" s="38"/>
    </row>
    <row r="115" spans="1:7" x14ac:dyDescent="0.25">
      <c r="A115" s="81">
        <v>12</v>
      </c>
      <c r="B115" s="166"/>
      <c r="C115" s="18"/>
      <c r="D115" s="7"/>
      <c r="E115" s="7"/>
      <c r="F115" s="26"/>
      <c r="G115" s="28">
        <f>SUM(F116:F121)</f>
        <v>0</v>
      </c>
    </row>
    <row r="116" spans="1:7" ht="15" customHeight="1" x14ac:dyDescent="0.25">
      <c r="A116" s="81"/>
      <c r="B116" s="166"/>
      <c r="C116" s="163"/>
      <c r="D116" s="136"/>
      <c r="E116" s="136"/>
      <c r="F116" s="44"/>
      <c r="G116" s="31"/>
    </row>
    <row r="117" spans="1:7" ht="15" customHeight="1" x14ac:dyDescent="0.25">
      <c r="A117" s="81"/>
      <c r="B117" s="166"/>
      <c r="C117" s="163"/>
      <c r="D117" s="136"/>
      <c r="E117" s="136"/>
      <c r="F117" s="44"/>
      <c r="G117" s="31"/>
    </row>
    <row r="118" spans="1:7" ht="15" customHeight="1" x14ac:dyDescent="0.25">
      <c r="A118" s="81"/>
      <c r="B118" s="166"/>
      <c r="C118" s="163"/>
      <c r="D118" s="136"/>
      <c r="E118" s="136"/>
      <c r="F118" s="44"/>
      <c r="G118" s="31"/>
    </row>
    <row r="119" spans="1:7" ht="15" customHeight="1" x14ac:dyDescent="0.25">
      <c r="A119" s="81"/>
      <c r="B119" s="166"/>
      <c r="C119" s="163"/>
      <c r="D119" s="136"/>
      <c r="E119" s="136"/>
      <c r="F119" s="44"/>
      <c r="G119" s="31"/>
    </row>
    <row r="120" spans="1:7" ht="15" customHeight="1" x14ac:dyDescent="0.25">
      <c r="A120" s="81"/>
      <c r="B120" s="166"/>
      <c r="C120" s="163"/>
      <c r="D120" s="136"/>
      <c r="E120" s="136"/>
      <c r="F120" s="44"/>
      <c r="G120" s="31"/>
    </row>
    <row r="121" spans="1:7" ht="15" customHeight="1" thickBot="1" x14ac:dyDescent="0.3">
      <c r="A121" s="82"/>
      <c r="B121" s="167"/>
      <c r="C121" s="164"/>
      <c r="D121" s="138"/>
      <c r="E121" s="138"/>
      <c r="F121" s="79"/>
      <c r="G121" s="38"/>
    </row>
  </sheetData>
  <mergeCells count="56">
    <mergeCell ref="C121:E121"/>
    <mergeCell ref="B74:B121"/>
    <mergeCell ref="C116:E116"/>
    <mergeCell ref="C117:E117"/>
    <mergeCell ref="C118:E118"/>
    <mergeCell ref="C119:E119"/>
    <mergeCell ref="C120:E120"/>
    <mergeCell ref="C110:E110"/>
    <mergeCell ref="C111:E111"/>
    <mergeCell ref="C112:E112"/>
    <mergeCell ref="C113:E113"/>
    <mergeCell ref="C114:E114"/>
    <mergeCell ref="C104:E104"/>
    <mergeCell ref="C105:E105"/>
    <mergeCell ref="C106:E106"/>
    <mergeCell ref="C107:E107"/>
    <mergeCell ref="C109:E109"/>
    <mergeCell ref="C97:E97"/>
    <mergeCell ref="C99:E99"/>
    <mergeCell ref="C100:E100"/>
    <mergeCell ref="C102:E102"/>
    <mergeCell ref="C103:E103"/>
    <mergeCell ref="B67:B72"/>
    <mergeCell ref="A67:A69"/>
    <mergeCell ref="A70:A72"/>
    <mergeCell ref="C68:E68"/>
    <mergeCell ref="C69:E69"/>
    <mergeCell ref="C71:E71"/>
    <mergeCell ref="C72:E72"/>
    <mergeCell ref="B45:B60"/>
    <mergeCell ref="A1:R1"/>
    <mergeCell ref="A2:R2"/>
    <mergeCell ref="A3:R3"/>
    <mergeCell ref="A4:R4"/>
    <mergeCell ref="A43:R43"/>
    <mergeCell ref="A8:R8"/>
    <mergeCell ref="A7:R7"/>
    <mergeCell ref="A10:R10"/>
    <mergeCell ref="A6:R6"/>
    <mergeCell ref="A5:R5"/>
    <mergeCell ref="B12:B25"/>
    <mergeCell ref="C75:E75"/>
    <mergeCell ref="C76:E76"/>
    <mergeCell ref="C78:E78"/>
    <mergeCell ref="C79:E79"/>
    <mergeCell ref="C81:E81"/>
    <mergeCell ref="C82:E82"/>
    <mergeCell ref="C84:E84"/>
    <mergeCell ref="C85:E85"/>
    <mergeCell ref="C87:E87"/>
    <mergeCell ref="C88:E88"/>
    <mergeCell ref="C90:E90"/>
    <mergeCell ref="C91:E91"/>
    <mergeCell ref="C93:E93"/>
    <mergeCell ref="C94:E94"/>
    <mergeCell ref="C96:E96"/>
  </mergeCells>
  <printOptions horizontalCentered="1"/>
  <pageMargins left="0.7" right="0.7" top="0.75" bottom="0.75" header="0.3" footer="0.3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CE2AD-4623-4510-BA21-21CD925E7AC4}">
  <dimension ref="A1:R121"/>
  <sheetViews>
    <sheetView topLeftCell="A61" zoomScale="110" zoomScaleNormal="110" workbookViewId="0">
      <selection activeCell="L65" sqref="L65"/>
    </sheetView>
  </sheetViews>
  <sheetFormatPr baseColWidth="10" defaultRowHeight="12.75" x14ac:dyDescent="0.25"/>
  <cols>
    <col min="1" max="1" width="4.85546875" style="6" bestFit="1" customWidth="1"/>
    <col min="2" max="2" width="9.28515625" style="13" bestFit="1" customWidth="1"/>
    <col min="3" max="3" width="24.7109375" style="14" customWidth="1"/>
    <col min="4" max="4" width="18.7109375" style="15" customWidth="1"/>
    <col min="5" max="5" width="16.7109375" style="15" customWidth="1"/>
    <col min="6" max="7" width="11.28515625" style="47" bestFit="1" customWidth="1"/>
    <col min="8" max="10" width="9.7109375" style="47" bestFit="1" customWidth="1"/>
    <col min="11" max="11" width="13.5703125" style="47" bestFit="1" customWidth="1"/>
    <col min="12" max="12" width="8.28515625" style="47" bestFit="1" customWidth="1"/>
    <col min="13" max="13" width="10.140625" style="47" bestFit="1" customWidth="1"/>
    <col min="14" max="14" width="9.7109375" style="47" bestFit="1" customWidth="1"/>
    <col min="15" max="15" width="13.140625" style="48" bestFit="1" customWidth="1"/>
    <col min="16" max="16" width="10.140625" style="47" bestFit="1" customWidth="1"/>
    <col min="17" max="17" width="13.140625" style="48" bestFit="1" customWidth="1"/>
    <col min="18" max="18" width="10.140625" style="47" customWidth="1"/>
    <col min="19" max="16384" width="11.42578125" style="1"/>
  </cols>
  <sheetData>
    <row r="1" spans="1:18" ht="26.25" x14ac:dyDescent="0.25">
      <c r="A1" s="143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26.25" x14ac:dyDescent="0.25">
      <c r="A2" s="143" t="s">
        <v>41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26.25" x14ac:dyDescent="0.25">
      <c r="A3" s="144" t="s">
        <v>99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26.25" x14ac:dyDescent="0.25">
      <c r="A4" s="143" t="s">
        <v>42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ht="26.25" x14ac:dyDescent="0.25">
      <c r="A5" s="143" t="s">
        <v>98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18" ht="26.25" x14ac:dyDescent="0.25">
      <c r="A6" s="143" t="s">
        <v>121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18" ht="26.25" x14ac:dyDescent="0.25">
      <c r="A7" s="143" t="s">
        <v>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8" ht="26.25" x14ac:dyDescent="0.25">
      <c r="A8" s="146" t="s">
        <v>116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spans="1:18" x14ac:dyDescent="0.25">
      <c r="A9" s="2"/>
      <c r="B9" s="3"/>
      <c r="C9" s="4"/>
      <c r="D9" s="5"/>
      <c r="E9" s="5"/>
      <c r="F9" s="24"/>
      <c r="G9" s="24"/>
      <c r="H9" s="24"/>
      <c r="I9" s="24"/>
      <c r="J9" s="24"/>
      <c r="K9" s="24"/>
      <c r="L9" s="24"/>
      <c r="M9" s="24"/>
      <c r="N9" s="24"/>
      <c r="O9" s="25"/>
      <c r="P9" s="24"/>
      <c r="Q9" s="25"/>
      <c r="R9" s="24"/>
    </row>
    <row r="10" spans="1:18" ht="21" customHeight="1" thickBot="1" x14ac:dyDescent="0.3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</row>
    <row r="11" spans="1:18" s="49" customFormat="1" ht="114.75" thickBot="1" x14ac:dyDescent="0.3">
      <c r="A11" s="56" t="s">
        <v>3</v>
      </c>
      <c r="B11" s="57" t="s">
        <v>19</v>
      </c>
      <c r="C11" s="12" t="s">
        <v>16</v>
      </c>
      <c r="D11" s="12" t="s">
        <v>1</v>
      </c>
      <c r="E11" s="12" t="s">
        <v>2</v>
      </c>
      <c r="F11" s="41" t="s">
        <v>15</v>
      </c>
      <c r="G11" s="41" t="s">
        <v>4</v>
      </c>
      <c r="H11" s="41" t="s">
        <v>9</v>
      </c>
      <c r="I11" s="41" t="s">
        <v>5</v>
      </c>
      <c r="J11" s="41" t="s">
        <v>6</v>
      </c>
      <c r="K11" s="41" t="s">
        <v>117</v>
      </c>
      <c r="L11" s="41" t="s">
        <v>8</v>
      </c>
      <c r="M11" s="41" t="s">
        <v>118</v>
      </c>
      <c r="N11" s="41" t="s">
        <v>17</v>
      </c>
      <c r="O11" s="41" t="s">
        <v>10</v>
      </c>
      <c r="P11" s="41" t="s">
        <v>11</v>
      </c>
      <c r="Q11" s="41" t="s">
        <v>12</v>
      </c>
      <c r="R11" s="42" t="s">
        <v>13</v>
      </c>
    </row>
    <row r="12" spans="1:18" ht="25.5" x14ac:dyDescent="0.25">
      <c r="A12" s="55">
        <v>1</v>
      </c>
      <c r="B12" s="139" t="s">
        <v>70</v>
      </c>
      <c r="C12" s="85" t="s">
        <v>74</v>
      </c>
      <c r="D12" s="17" t="s">
        <v>75</v>
      </c>
      <c r="E12" s="17" t="s">
        <v>72</v>
      </c>
      <c r="F12" s="44"/>
      <c r="G12" s="44">
        <v>17750</v>
      </c>
      <c r="H12" s="44"/>
      <c r="I12" s="44"/>
      <c r="J12" s="44">
        <v>375</v>
      </c>
      <c r="K12" s="44"/>
      <c r="L12" s="44">
        <v>250</v>
      </c>
      <c r="M12" s="44"/>
      <c r="N12" s="44"/>
      <c r="O12" s="45">
        <f>SUM(F12:N12)</f>
        <v>18375</v>
      </c>
      <c r="P12" s="44">
        <v>1800.48</v>
      </c>
      <c r="Q12" s="54">
        <f>+O12-P12</f>
        <v>16574.52</v>
      </c>
      <c r="R12" s="46"/>
    </row>
    <row r="13" spans="1:18" ht="25.5" x14ac:dyDescent="0.25">
      <c r="A13" s="55">
        <v>2</v>
      </c>
      <c r="B13" s="140"/>
      <c r="C13" s="85" t="s">
        <v>20</v>
      </c>
      <c r="D13" s="17" t="s">
        <v>21</v>
      </c>
      <c r="E13" s="17" t="s">
        <v>71</v>
      </c>
      <c r="F13" s="44"/>
      <c r="G13" s="44">
        <v>5443.55</v>
      </c>
      <c r="H13" s="44"/>
      <c r="I13" s="44"/>
      <c r="J13" s="44"/>
      <c r="K13" s="44"/>
      <c r="L13" s="44">
        <v>120.9</v>
      </c>
      <c r="M13" s="44"/>
      <c r="N13" s="44"/>
      <c r="O13" s="45">
        <f>SUM(F13:N13)</f>
        <v>5564.45</v>
      </c>
      <c r="P13" s="44">
        <v>4874.7</v>
      </c>
      <c r="Q13" s="54">
        <f>+O13-P13</f>
        <v>689.75</v>
      </c>
      <c r="R13" s="46"/>
    </row>
    <row r="14" spans="1:18" ht="25.5" x14ac:dyDescent="0.25">
      <c r="A14" s="55">
        <v>3</v>
      </c>
      <c r="B14" s="140"/>
      <c r="C14" s="86" t="s">
        <v>22</v>
      </c>
      <c r="D14" s="63" t="s">
        <v>29</v>
      </c>
      <c r="E14" s="63" t="s">
        <v>72</v>
      </c>
      <c r="F14" s="29"/>
      <c r="G14" s="29">
        <v>5500</v>
      </c>
      <c r="H14" s="29"/>
      <c r="I14" s="29"/>
      <c r="J14" s="29"/>
      <c r="K14" s="44"/>
      <c r="L14" s="29">
        <v>250</v>
      </c>
      <c r="M14" s="29"/>
      <c r="N14" s="29"/>
      <c r="O14" s="30">
        <f t="shared" ref="O14:O23" si="0">SUM(F14:N14)</f>
        <v>5750</v>
      </c>
      <c r="P14" s="29">
        <v>2335.06</v>
      </c>
      <c r="Q14" s="51">
        <f t="shared" ref="Q14:Q40" si="1">+O14-P14</f>
        <v>3414.94</v>
      </c>
      <c r="R14" s="31"/>
    </row>
    <row r="15" spans="1:18" ht="25.5" x14ac:dyDescent="0.25">
      <c r="A15" s="55">
        <v>4</v>
      </c>
      <c r="B15" s="140"/>
      <c r="C15" s="86" t="s">
        <v>23</v>
      </c>
      <c r="D15" s="63" t="s">
        <v>30</v>
      </c>
      <c r="E15" s="63" t="s">
        <v>71</v>
      </c>
      <c r="F15" s="29"/>
      <c r="G15" s="29">
        <v>5500</v>
      </c>
      <c r="H15" s="29"/>
      <c r="I15" s="29"/>
      <c r="J15" s="29"/>
      <c r="K15" s="44"/>
      <c r="L15" s="29">
        <v>250</v>
      </c>
      <c r="M15" s="29"/>
      <c r="N15" s="29"/>
      <c r="O15" s="30">
        <f t="shared" si="0"/>
        <v>5750</v>
      </c>
      <c r="P15" s="29">
        <v>2360.34</v>
      </c>
      <c r="Q15" s="51">
        <f t="shared" si="1"/>
        <v>3389.66</v>
      </c>
      <c r="R15" s="31"/>
    </row>
    <row r="16" spans="1:18" ht="25.5" x14ac:dyDescent="0.25">
      <c r="A16" s="55">
        <v>5</v>
      </c>
      <c r="B16" s="140"/>
      <c r="C16" s="86" t="s">
        <v>24</v>
      </c>
      <c r="D16" s="63" t="s">
        <v>31</v>
      </c>
      <c r="E16" s="63" t="s">
        <v>71</v>
      </c>
      <c r="F16" s="29"/>
      <c r="G16" s="29">
        <v>5250</v>
      </c>
      <c r="H16" s="29"/>
      <c r="I16" s="29"/>
      <c r="J16" s="29"/>
      <c r="K16" s="44"/>
      <c r="L16" s="29">
        <v>250</v>
      </c>
      <c r="M16" s="29"/>
      <c r="N16" s="29"/>
      <c r="O16" s="30">
        <f t="shared" si="0"/>
        <v>5500</v>
      </c>
      <c r="P16" s="29">
        <v>3137.77</v>
      </c>
      <c r="Q16" s="51">
        <f t="shared" si="1"/>
        <v>2362.23</v>
      </c>
      <c r="R16" s="31"/>
    </row>
    <row r="17" spans="1:18" ht="25.5" x14ac:dyDescent="0.25">
      <c r="A17" s="55">
        <v>6</v>
      </c>
      <c r="B17" s="140"/>
      <c r="C17" s="86" t="s">
        <v>25</v>
      </c>
      <c r="D17" s="63" t="s">
        <v>32</v>
      </c>
      <c r="E17" s="63" t="s">
        <v>72</v>
      </c>
      <c r="F17" s="29"/>
      <c r="G17" s="29">
        <v>2370.96</v>
      </c>
      <c r="H17" s="29"/>
      <c r="I17" s="29"/>
      <c r="J17" s="29"/>
      <c r="K17" s="44"/>
      <c r="L17" s="29">
        <v>112.84</v>
      </c>
      <c r="M17" s="29"/>
      <c r="N17" s="29"/>
      <c r="O17" s="30">
        <f t="shared" si="0"/>
        <v>2483.8000000000002</v>
      </c>
      <c r="P17" s="29">
        <v>1990.46</v>
      </c>
      <c r="Q17" s="51">
        <f t="shared" si="1"/>
        <v>493.34000000000015</v>
      </c>
      <c r="R17" s="31"/>
    </row>
    <row r="18" spans="1:18" ht="25.5" x14ac:dyDescent="0.25">
      <c r="A18" s="55">
        <v>7</v>
      </c>
      <c r="B18" s="140"/>
      <c r="C18" s="86" t="s">
        <v>26</v>
      </c>
      <c r="D18" s="63" t="s">
        <v>33</v>
      </c>
      <c r="E18" s="63" t="s">
        <v>73</v>
      </c>
      <c r="F18" s="29"/>
      <c r="G18" s="29">
        <v>12250</v>
      </c>
      <c r="H18" s="29"/>
      <c r="I18" s="29"/>
      <c r="J18" s="29"/>
      <c r="K18" s="44"/>
      <c r="L18" s="29">
        <v>250</v>
      </c>
      <c r="M18" s="29"/>
      <c r="N18" s="29"/>
      <c r="O18" s="30">
        <f t="shared" si="0"/>
        <v>12500</v>
      </c>
      <c r="P18" s="29">
        <v>990.43</v>
      </c>
      <c r="Q18" s="51">
        <f t="shared" si="1"/>
        <v>11509.57</v>
      </c>
      <c r="R18" s="31"/>
    </row>
    <row r="19" spans="1:18" ht="25.5" x14ac:dyDescent="0.25">
      <c r="A19" s="55">
        <v>8</v>
      </c>
      <c r="B19" s="140"/>
      <c r="C19" s="86" t="s">
        <v>60</v>
      </c>
      <c r="D19" s="63" t="s">
        <v>61</v>
      </c>
      <c r="E19" s="63" t="s">
        <v>73</v>
      </c>
      <c r="F19" s="29"/>
      <c r="G19" s="29">
        <v>4750</v>
      </c>
      <c r="H19" s="29"/>
      <c r="I19" s="29"/>
      <c r="J19" s="29"/>
      <c r="K19" s="44"/>
      <c r="L19" s="29">
        <v>250</v>
      </c>
      <c r="M19" s="29"/>
      <c r="N19" s="29"/>
      <c r="O19" s="30">
        <f t="shared" si="0"/>
        <v>5000</v>
      </c>
      <c r="P19" s="29">
        <v>1395.84</v>
      </c>
      <c r="Q19" s="51">
        <f t="shared" si="1"/>
        <v>3604.16</v>
      </c>
      <c r="R19" s="31"/>
    </row>
    <row r="20" spans="1:18" ht="25.5" x14ac:dyDescent="0.25">
      <c r="A20" s="55">
        <v>9</v>
      </c>
      <c r="B20" s="140"/>
      <c r="C20" s="86" t="s">
        <v>65</v>
      </c>
      <c r="D20" s="63" t="s">
        <v>94</v>
      </c>
      <c r="E20" s="63" t="s">
        <v>73</v>
      </c>
      <c r="F20" s="29"/>
      <c r="G20" s="29">
        <v>7500</v>
      </c>
      <c r="H20" s="29"/>
      <c r="I20" s="29"/>
      <c r="J20" s="29"/>
      <c r="K20" s="44"/>
      <c r="L20" s="29">
        <v>250</v>
      </c>
      <c r="M20" s="29"/>
      <c r="N20" s="29"/>
      <c r="O20" s="30">
        <f t="shared" si="0"/>
        <v>7750</v>
      </c>
      <c r="P20" s="29">
        <v>534.97</v>
      </c>
      <c r="Q20" s="51">
        <f t="shared" si="1"/>
        <v>7215.03</v>
      </c>
      <c r="R20" s="31"/>
    </row>
    <row r="21" spans="1:18" ht="25.5" x14ac:dyDescent="0.25">
      <c r="A21" s="55">
        <v>10</v>
      </c>
      <c r="B21" s="140"/>
      <c r="C21" s="86" t="s">
        <v>58</v>
      </c>
      <c r="D21" s="63" t="s">
        <v>59</v>
      </c>
      <c r="E21" s="63" t="s">
        <v>72</v>
      </c>
      <c r="F21" s="29"/>
      <c r="G21" s="29">
        <v>3650</v>
      </c>
      <c r="H21" s="29"/>
      <c r="I21" s="29"/>
      <c r="J21" s="29"/>
      <c r="K21" s="44"/>
      <c r="L21" s="29">
        <v>250</v>
      </c>
      <c r="M21" s="29"/>
      <c r="N21" s="29"/>
      <c r="O21" s="30">
        <f t="shared" si="0"/>
        <v>3900</v>
      </c>
      <c r="P21" s="29">
        <v>176.3</v>
      </c>
      <c r="Q21" s="51">
        <f t="shared" si="1"/>
        <v>3723.7</v>
      </c>
      <c r="R21" s="31"/>
    </row>
    <row r="22" spans="1:18" ht="25.5" x14ac:dyDescent="0.25">
      <c r="A22" s="55">
        <v>11</v>
      </c>
      <c r="B22" s="140"/>
      <c r="C22" s="86" t="s">
        <v>27</v>
      </c>
      <c r="D22" s="63" t="s">
        <v>34</v>
      </c>
      <c r="E22" s="63" t="s">
        <v>84</v>
      </c>
      <c r="F22" s="29"/>
      <c r="G22" s="29">
        <v>6000</v>
      </c>
      <c r="H22" s="29"/>
      <c r="I22" s="29">
        <v>150</v>
      </c>
      <c r="J22" s="29"/>
      <c r="K22" s="44"/>
      <c r="L22" s="29">
        <v>250</v>
      </c>
      <c r="M22" s="29"/>
      <c r="N22" s="29"/>
      <c r="O22" s="30">
        <f t="shared" si="0"/>
        <v>6400</v>
      </c>
      <c r="P22" s="29">
        <v>2212.4899999999998</v>
      </c>
      <c r="Q22" s="51">
        <f t="shared" si="1"/>
        <v>4187.51</v>
      </c>
      <c r="R22" s="31"/>
    </row>
    <row r="23" spans="1:18" ht="25.5" x14ac:dyDescent="0.25">
      <c r="A23" s="55">
        <v>12</v>
      </c>
      <c r="B23" s="140"/>
      <c r="C23" s="87" t="s">
        <v>28</v>
      </c>
      <c r="D23" s="16" t="s">
        <v>35</v>
      </c>
      <c r="E23" s="16" t="s">
        <v>84</v>
      </c>
      <c r="F23" s="32"/>
      <c r="G23" s="32">
        <v>4500</v>
      </c>
      <c r="H23" s="32"/>
      <c r="I23" s="32">
        <v>100</v>
      </c>
      <c r="J23" s="32"/>
      <c r="K23" s="83"/>
      <c r="L23" s="32">
        <v>250</v>
      </c>
      <c r="M23" s="32"/>
      <c r="N23" s="32"/>
      <c r="O23" s="33">
        <f t="shared" si="0"/>
        <v>4850</v>
      </c>
      <c r="P23" s="32">
        <v>317.63</v>
      </c>
      <c r="Q23" s="52">
        <f t="shared" si="1"/>
        <v>4532.37</v>
      </c>
      <c r="R23" s="34"/>
    </row>
    <row r="24" spans="1:18" ht="25.5" x14ac:dyDescent="0.25">
      <c r="A24" s="55">
        <v>13</v>
      </c>
      <c r="B24" s="140"/>
      <c r="C24" s="86" t="s">
        <v>63</v>
      </c>
      <c r="D24" s="63" t="s">
        <v>64</v>
      </c>
      <c r="E24" s="63" t="s">
        <v>72</v>
      </c>
      <c r="F24" s="29"/>
      <c r="G24" s="29">
        <v>3550</v>
      </c>
      <c r="H24" s="29"/>
      <c r="I24" s="29"/>
      <c r="J24" s="29"/>
      <c r="K24" s="29"/>
      <c r="L24" s="29">
        <v>250</v>
      </c>
      <c r="M24" s="29"/>
      <c r="N24" s="29"/>
      <c r="O24" s="30">
        <f>SUM(F24:N24)</f>
        <v>3800</v>
      </c>
      <c r="P24" s="29">
        <v>171.47</v>
      </c>
      <c r="Q24" s="51">
        <f t="shared" si="1"/>
        <v>3628.53</v>
      </c>
      <c r="R24" s="29"/>
    </row>
    <row r="25" spans="1:18" ht="25.5" x14ac:dyDescent="0.25">
      <c r="A25" s="55">
        <v>14</v>
      </c>
      <c r="B25" s="140"/>
      <c r="C25" s="86" t="s">
        <v>76</v>
      </c>
      <c r="D25" s="63" t="s">
        <v>62</v>
      </c>
      <c r="E25" s="63" t="s">
        <v>72</v>
      </c>
      <c r="F25" s="29"/>
      <c r="G25" s="29">
        <v>4500</v>
      </c>
      <c r="H25" s="29"/>
      <c r="I25" s="29"/>
      <c r="J25" s="29"/>
      <c r="K25" s="29"/>
      <c r="L25" s="29">
        <v>250</v>
      </c>
      <c r="M25" s="29"/>
      <c r="N25" s="29"/>
      <c r="O25" s="30">
        <f>SUM(F25:N25)</f>
        <v>4750</v>
      </c>
      <c r="P25" s="29">
        <v>311.16000000000003</v>
      </c>
      <c r="Q25" s="51">
        <f>+O25-P25</f>
        <v>4438.84</v>
      </c>
      <c r="R25" s="29"/>
    </row>
    <row r="26" spans="1:18" ht="26.25" thickBot="1" x14ac:dyDescent="0.3">
      <c r="A26" s="55">
        <v>15</v>
      </c>
      <c r="B26" s="168"/>
      <c r="C26" s="76" t="s">
        <v>119</v>
      </c>
      <c r="D26" s="9" t="s">
        <v>122</v>
      </c>
      <c r="E26" s="9" t="s">
        <v>71</v>
      </c>
      <c r="F26" s="36"/>
      <c r="G26" s="36">
        <v>6169.35</v>
      </c>
      <c r="H26" s="36"/>
      <c r="I26" s="36"/>
      <c r="J26" s="36"/>
      <c r="K26" s="36"/>
      <c r="L26" s="36">
        <v>137.02000000000001</v>
      </c>
      <c r="M26" s="36"/>
      <c r="N26" s="36"/>
      <c r="O26" s="37">
        <f t="shared" ref="O26:O40" si="2">SUM(F26:N26)</f>
        <v>6306.3700000000008</v>
      </c>
      <c r="P26" s="36">
        <v>711.45</v>
      </c>
      <c r="Q26" s="53">
        <f t="shared" si="1"/>
        <v>5594.920000000001</v>
      </c>
      <c r="R26" s="36"/>
    </row>
    <row r="27" spans="1:18" ht="25.5" x14ac:dyDescent="0.25">
      <c r="A27" s="55">
        <v>16</v>
      </c>
      <c r="B27" s="169" t="s">
        <v>47</v>
      </c>
      <c r="C27" s="23" t="s">
        <v>67</v>
      </c>
      <c r="D27" s="17" t="s">
        <v>66</v>
      </c>
      <c r="E27" s="17" t="s">
        <v>43</v>
      </c>
      <c r="F27" s="44"/>
      <c r="G27" s="44">
        <v>7000</v>
      </c>
      <c r="H27" s="44"/>
      <c r="I27" s="44"/>
      <c r="J27" s="44"/>
      <c r="K27" s="44"/>
      <c r="L27" s="44"/>
      <c r="M27" s="44"/>
      <c r="N27" s="44"/>
      <c r="O27" s="45">
        <f t="shared" si="2"/>
        <v>7000</v>
      </c>
      <c r="P27" s="44"/>
      <c r="Q27" s="54">
        <f t="shared" si="1"/>
        <v>7000</v>
      </c>
      <c r="R27" s="46"/>
    </row>
    <row r="28" spans="1:18" ht="25.5" x14ac:dyDescent="0.25">
      <c r="A28" s="55">
        <v>17</v>
      </c>
      <c r="B28" s="169"/>
      <c r="C28" s="21" t="s">
        <v>68</v>
      </c>
      <c r="D28" s="16" t="s">
        <v>66</v>
      </c>
      <c r="E28" s="16" t="s">
        <v>69</v>
      </c>
      <c r="F28" s="32"/>
      <c r="G28" s="32">
        <v>7000</v>
      </c>
      <c r="H28" s="32"/>
      <c r="I28" s="32"/>
      <c r="J28" s="32"/>
      <c r="K28" s="32"/>
      <c r="L28" s="32"/>
      <c r="M28" s="32"/>
      <c r="N28" s="32"/>
      <c r="O28" s="33">
        <f t="shared" si="2"/>
        <v>7000</v>
      </c>
      <c r="P28" s="32"/>
      <c r="Q28" s="52">
        <f t="shared" si="1"/>
        <v>7000</v>
      </c>
      <c r="R28" s="34"/>
    </row>
    <row r="29" spans="1:18" ht="25.5" x14ac:dyDescent="0.25">
      <c r="A29" s="55">
        <v>18</v>
      </c>
      <c r="B29" s="170"/>
      <c r="C29" s="84" t="s">
        <v>85</v>
      </c>
      <c r="D29" s="63" t="s">
        <v>86</v>
      </c>
      <c r="E29" s="63" t="s">
        <v>82</v>
      </c>
      <c r="F29" s="29"/>
      <c r="G29" s="35">
        <v>14000</v>
      </c>
      <c r="H29" s="29"/>
      <c r="I29" s="29"/>
      <c r="J29" s="29"/>
      <c r="K29" s="29"/>
      <c r="L29" s="29"/>
      <c r="M29" s="29"/>
      <c r="N29" s="29"/>
      <c r="O29" s="30">
        <f t="shared" si="2"/>
        <v>14000</v>
      </c>
      <c r="P29" s="29">
        <v>625</v>
      </c>
      <c r="Q29" s="51">
        <f t="shared" si="1"/>
        <v>13375</v>
      </c>
      <c r="R29" s="29"/>
    </row>
    <row r="30" spans="1:18" s="75" customFormat="1" ht="25.5" x14ac:dyDescent="0.25">
      <c r="A30" s="55">
        <v>19</v>
      </c>
      <c r="B30" s="169"/>
      <c r="C30" s="73" t="s">
        <v>95</v>
      </c>
      <c r="D30" s="65" t="s">
        <v>96</v>
      </c>
      <c r="E30" s="65" t="s">
        <v>72</v>
      </c>
      <c r="F30" s="66"/>
      <c r="G30" s="66">
        <v>10000</v>
      </c>
      <c r="H30" s="66"/>
      <c r="I30" s="66"/>
      <c r="J30" s="66"/>
      <c r="K30" s="66"/>
      <c r="L30" s="66"/>
      <c r="M30" s="66"/>
      <c r="N30" s="66"/>
      <c r="O30" s="54">
        <f t="shared" si="2"/>
        <v>10000</v>
      </c>
      <c r="P30" s="66"/>
      <c r="Q30" s="54">
        <f t="shared" si="1"/>
        <v>10000</v>
      </c>
      <c r="R30" s="74"/>
    </row>
    <row r="31" spans="1:18" s="75" customFormat="1" ht="24" customHeight="1" x14ac:dyDescent="0.25">
      <c r="A31" s="55">
        <v>20</v>
      </c>
      <c r="B31" s="169"/>
      <c r="C31" s="73" t="s">
        <v>123</v>
      </c>
      <c r="D31" s="65" t="s">
        <v>124</v>
      </c>
      <c r="E31" s="65" t="s">
        <v>125</v>
      </c>
      <c r="F31" s="66"/>
      <c r="G31" s="66">
        <v>7000</v>
      </c>
      <c r="H31" s="66"/>
      <c r="I31" s="66"/>
      <c r="J31" s="66"/>
      <c r="K31" s="66"/>
      <c r="L31" s="66"/>
      <c r="M31" s="66"/>
      <c r="N31" s="66"/>
      <c r="O31" s="54">
        <f t="shared" si="2"/>
        <v>7000</v>
      </c>
      <c r="P31" s="66"/>
      <c r="Q31" s="54">
        <f t="shared" si="1"/>
        <v>7000</v>
      </c>
      <c r="R31" s="74"/>
    </row>
    <row r="32" spans="1:18" s="75" customFormat="1" ht="25.5" x14ac:dyDescent="0.25">
      <c r="A32" s="55">
        <v>21</v>
      </c>
      <c r="B32" s="169"/>
      <c r="C32" s="22" t="s">
        <v>100</v>
      </c>
      <c r="D32" s="64" t="s">
        <v>77</v>
      </c>
      <c r="E32" s="64" t="s">
        <v>84</v>
      </c>
      <c r="F32" s="35"/>
      <c r="G32" s="35">
        <v>2500</v>
      </c>
      <c r="H32" s="35"/>
      <c r="I32" s="35"/>
      <c r="J32" s="35"/>
      <c r="K32" s="35"/>
      <c r="L32" s="35"/>
      <c r="M32" s="35"/>
      <c r="N32" s="35"/>
      <c r="O32" s="51">
        <f t="shared" si="2"/>
        <v>2500</v>
      </c>
      <c r="P32" s="35"/>
      <c r="Q32" s="51">
        <f t="shared" si="1"/>
        <v>2500</v>
      </c>
      <c r="R32" s="69"/>
    </row>
    <row r="33" spans="1:18" s="75" customFormat="1" ht="38.25" x14ac:dyDescent="0.25">
      <c r="A33" s="55">
        <v>22</v>
      </c>
      <c r="B33" s="169"/>
      <c r="C33" s="22" t="s">
        <v>126</v>
      </c>
      <c r="D33" s="64" t="s">
        <v>127</v>
      </c>
      <c r="E33" s="64" t="s">
        <v>84</v>
      </c>
      <c r="F33" s="35"/>
      <c r="G33" s="35">
        <v>10000</v>
      </c>
      <c r="H33" s="35"/>
      <c r="I33" s="35"/>
      <c r="J33" s="35"/>
      <c r="K33" s="35"/>
      <c r="L33" s="35"/>
      <c r="M33" s="35"/>
      <c r="N33" s="35"/>
      <c r="O33" s="51">
        <f t="shared" si="2"/>
        <v>10000</v>
      </c>
      <c r="P33" s="35"/>
      <c r="Q33" s="51">
        <f t="shared" si="1"/>
        <v>10000</v>
      </c>
      <c r="R33" s="69"/>
    </row>
    <row r="34" spans="1:18" s="75" customFormat="1" ht="24.75" customHeight="1" x14ac:dyDescent="0.25">
      <c r="A34" s="55">
        <v>23</v>
      </c>
      <c r="B34" s="169"/>
      <c r="C34" s="22" t="s">
        <v>78</v>
      </c>
      <c r="D34" s="64" t="s">
        <v>79</v>
      </c>
      <c r="E34" s="64" t="s">
        <v>84</v>
      </c>
      <c r="F34" s="35"/>
      <c r="G34" s="35">
        <v>3000</v>
      </c>
      <c r="H34" s="35"/>
      <c r="I34" s="35"/>
      <c r="J34" s="35"/>
      <c r="K34" s="35"/>
      <c r="L34" s="35"/>
      <c r="M34" s="35"/>
      <c r="N34" s="35"/>
      <c r="O34" s="51">
        <f t="shared" si="2"/>
        <v>3000</v>
      </c>
      <c r="P34" s="35"/>
      <c r="Q34" s="51">
        <f t="shared" si="1"/>
        <v>3000</v>
      </c>
      <c r="R34" s="69"/>
    </row>
    <row r="35" spans="1:18" s="75" customFormat="1" ht="25.5" x14ac:dyDescent="0.25">
      <c r="A35" s="55">
        <v>24</v>
      </c>
      <c r="B35" s="169"/>
      <c r="C35" s="22" t="s">
        <v>80</v>
      </c>
      <c r="D35" s="64" t="s">
        <v>81</v>
      </c>
      <c r="E35" s="64" t="s">
        <v>84</v>
      </c>
      <c r="F35" s="35"/>
      <c r="G35" s="35">
        <v>4200</v>
      </c>
      <c r="H35" s="35"/>
      <c r="I35" s="35"/>
      <c r="J35" s="35"/>
      <c r="K35" s="35"/>
      <c r="L35" s="35"/>
      <c r="M35" s="35"/>
      <c r="N35" s="35"/>
      <c r="O35" s="51">
        <f t="shared" si="2"/>
        <v>4200</v>
      </c>
      <c r="P35" s="35"/>
      <c r="Q35" s="51">
        <f t="shared" si="1"/>
        <v>4200</v>
      </c>
      <c r="R35" s="69"/>
    </row>
    <row r="36" spans="1:18" s="75" customFormat="1" ht="25.5" x14ac:dyDescent="0.25">
      <c r="A36" s="55">
        <v>26</v>
      </c>
      <c r="B36" s="169"/>
      <c r="C36" s="22" t="s">
        <v>87</v>
      </c>
      <c r="D36" s="64" t="s">
        <v>66</v>
      </c>
      <c r="E36" s="64" t="s">
        <v>44</v>
      </c>
      <c r="F36" s="35"/>
      <c r="G36" s="35">
        <v>7000</v>
      </c>
      <c r="H36" s="35"/>
      <c r="I36" s="35"/>
      <c r="J36" s="35"/>
      <c r="K36" s="35"/>
      <c r="L36" s="35"/>
      <c r="M36" s="35"/>
      <c r="N36" s="35"/>
      <c r="O36" s="51">
        <f t="shared" si="2"/>
        <v>7000</v>
      </c>
      <c r="P36" s="35"/>
      <c r="Q36" s="51">
        <f t="shared" si="1"/>
        <v>7000</v>
      </c>
      <c r="R36" s="69"/>
    </row>
    <row r="37" spans="1:18" s="75" customFormat="1" ht="25.5" x14ac:dyDescent="0.25">
      <c r="A37" s="55">
        <v>27</v>
      </c>
      <c r="B37" s="169"/>
      <c r="C37" s="22" t="s">
        <v>89</v>
      </c>
      <c r="D37" s="64" t="s">
        <v>66</v>
      </c>
      <c r="E37" s="64" t="s">
        <v>46</v>
      </c>
      <c r="F37" s="35"/>
      <c r="G37" s="35">
        <v>7000</v>
      </c>
      <c r="H37" s="35"/>
      <c r="I37" s="35"/>
      <c r="J37" s="35"/>
      <c r="K37" s="35"/>
      <c r="L37" s="35"/>
      <c r="M37" s="35"/>
      <c r="N37" s="35"/>
      <c r="O37" s="51">
        <f t="shared" si="2"/>
        <v>7000</v>
      </c>
      <c r="P37" s="35"/>
      <c r="Q37" s="51">
        <f t="shared" si="1"/>
        <v>7000</v>
      </c>
      <c r="R37" s="69"/>
    </row>
    <row r="38" spans="1:18" s="75" customFormat="1" ht="25.5" x14ac:dyDescent="0.25">
      <c r="A38" s="55">
        <v>28</v>
      </c>
      <c r="B38" s="169"/>
      <c r="C38" s="22" t="s">
        <v>90</v>
      </c>
      <c r="D38" s="64" t="s">
        <v>66</v>
      </c>
      <c r="E38" s="64" t="s">
        <v>45</v>
      </c>
      <c r="F38" s="35"/>
      <c r="G38" s="35">
        <v>7000</v>
      </c>
      <c r="H38" s="35"/>
      <c r="I38" s="35"/>
      <c r="J38" s="35"/>
      <c r="K38" s="35"/>
      <c r="L38" s="35"/>
      <c r="M38" s="35"/>
      <c r="N38" s="35"/>
      <c r="O38" s="51">
        <f t="shared" si="2"/>
        <v>7000</v>
      </c>
      <c r="P38" s="35"/>
      <c r="Q38" s="51">
        <f t="shared" si="1"/>
        <v>7000</v>
      </c>
      <c r="R38" s="69"/>
    </row>
    <row r="39" spans="1:18" s="75" customFormat="1" ht="25.5" x14ac:dyDescent="0.25">
      <c r="A39" s="55">
        <v>29</v>
      </c>
      <c r="B39" s="169"/>
      <c r="C39" s="22" t="s">
        <v>88</v>
      </c>
      <c r="D39" s="64" t="s">
        <v>66</v>
      </c>
      <c r="E39" s="64" t="s">
        <v>91</v>
      </c>
      <c r="F39" s="35"/>
      <c r="G39" s="35">
        <v>7000</v>
      </c>
      <c r="H39" s="35"/>
      <c r="I39" s="35"/>
      <c r="J39" s="35"/>
      <c r="K39" s="35"/>
      <c r="L39" s="35"/>
      <c r="M39" s="35"/>
      <c r="N39" s="35"/>
      <c r="O39" s="51">
        <f t="shared" si="2"/>
        <v>7000</v>
      </c>
      <c r="P39" s="35"/>
      <c r="Q39" s="51">
        <f t="shared" si="1"/>
        <v>7000</v>
      </c>
      <c r="R39" s="69"/>
    </row>
    <row r="40" spans="1:18" s="75" customFormat="1" ht="26.25" thickBot="1" x14ac:dyDescent="0.3">
      <c r="A40" s="55">
        <v>30</v>
      </c>
      <c r="B40" s="171"/>
      <c r="C40" s="76" t="s">
        <v>97</v>
      </c>
      <c r="D40" s="70" t="s">
        <v>92</v>
      </c>
      <c r="E40" s="70" t="s">
        <v>73</v>
      </c>
      <c r="F40" s="71"/>
      <c r="G40" s="71">
        <v>9000</v>
      </c>
      <c r="H40" s="71"/>
      <c r="I40" s="71"/>
      <c r="J40" s="71"/>
      <c r="K40" s="71"/>
      <c r="L40" s="71"/>
      <c r="M40" s="71"/>
      <c r="N40" s="71"/>
      <c r="O40" s="53">
        <f t="shared" si="2"/>
        <v>9000</v>
      </c>
      <c r="P40" s="71"/>
      <c r="Q40" s="53">
        <f t="shared" si="1"/>
        <v>9000</v>
      </c>
      <c r="R40" s="72"/>
    </row>
    <row r="41" spans="1:18" s="10" customFormat="1" x14ac:dyDescent="0.25">
      <c r="A41" s="10" t="s">
        <v>57</v>
      </c>
      <c r="F41" s="39"/>
      <c r="G41" s="39"/>
      <c r="H41" s="39"/>
      <c r="I41" s="39"/>
      <c r="J41" s="39"/>
      <c r="K41" s="39"/>
      <c r="L41" s="39"/>
      <c r="M41" s="39"/>
      <c r="N41" s="39"/>
      <c r="O41" s="40"/>
      <c r="P41" s="39"/>
      <c r="Q41" s="39"/>
      <c r="R41" s="39"/>
    </row>
    <row r="42" spans="1:18" s="10" customFormat="1" ht="12.75" customHeight="1" x14ac:dyDescent="0.25">
      <c r="F42" s="39"/>
      <c r="G42" s="39"/>
      <c r="H42" s="39"/>
      <c r="I42" s="39"/>
      <c r="J42" s="39"/>
      <c r="K42" s="39"/>
      <c r="L42" s="39"/>
      <c r="M42" s="39"/>
      <c r="N42" s="39"/>
      <c r="O42" s="40"/>
      <c r="P42" s="39"/>
      <c r="Q42" s="39"/>
      <c r="R42" s="39"/>
    </row>
    <row r="43" spans="1:18" ht="21" thickBot="1" x14ac:dyDescent="0.3">
      <c r="A43" s="145" t="s">
        <v>56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</row>
    <row r="44" spans="1:18" s="6" customFormat="1" ht="111.75" customHeight="1" thickBot="1" x14ac:dyDescent="0.3">
      <c r="A44" s="58" t="s">
        <v>3</v>
      </c>
      <c r="B44" s="11" t="s">
        <v>19</v>
      </c>
      <c r="C44" s="12" t="s">
        <v>16</v>
      </c>
      <c r="D44" s="12" t="s">
        <v>1</v>
      </c>
      <c r="E44" s="12" t="s">
        <v>2</v>
      </c>
      <c r="F44" s="41" t="s">
        <v>15</v>
      </c>
      <c r="G44" s="41" t="s">
        <v>4</v>
      </c>
      <c r="H44" s="41" t="s">
        <v>9</v>
      </c>
      <c r="I44" s="41" t="s">
        <v>5</v>
      </c>
      <c r="J44" s="41" t="s">
        <v>6</v>
      </c>
      <c r="K44" s="41" t="s">
        <v>7</v>
      </c>
      <c r="L44" s="41" t="s">
        <v>8</v>
      </c>
      <c r="M44" s="41" t="s">
        <v>14</v>
      </c>
      <c r="N44" s="41" t="s">
        <v>17</v>
      </c>
      <c r="O44" s="41" t="s">
        <v>10</v>
      </c>
      <c r="P44" s="41" t="s">
        <v>11</v>
      </c>
      <c r="Q44" s="41" t="s">
        <v>12</v>
      </c>
      <c r="R44" s="42" t="s">
        <v>13</v>
      </c>
    </row>
    <row r="45" spans="1:18" ht="25.5" x14ac:dyDescent="0.25">
      <c r="A45" s="59">
        <v>1</v>
      </c>
      <c r="B45" s="139" t="s">
        <v>36</v>
      </c>
      <c r="C45" s="18" t="s">
        <v>37</v>
      </c>
      <c r="D45" s="7" t="s">
        <v>102</v>
      </c>
      <c r="E45" s="7" t="s">
        <v>82</v>
      </c>
      <c r="F45" s="26">
        <v>6000</v>
      </c>
      <c r="G45" s="26"/>
      <c r="H45" s="26"/>
      <c r="I45" s="26"/>
      <c r="J45" s="26"/>
      <c r="K45" s="26"/>
      <c r="L45" s="26"/>
      <c r="M45" s="26">
        <v>6000</v>
      </c>
      <c r="N45" s="26"/>
      <c r="O45" s="43">
        <f>+F45+G45+H45+I45+J45+K45+L45+M45+N45</f>
        <v>12000</v>
      </c>
      <c r="P45" s="26">
        <v>571.61</v>
      </c>
      <c r="Q45" s="50">
        <f>+O45-P45</f>
        <v>11428.39</v>
      </c>
      <c r="R45" s="28"/>
    </row>
    <row r="46" spans="1:18" ht="25.5" x14ac:dyDescent="0.25">
      <c r="A46" s="59">
        <v>2</v>
      </c>
      <c r="B46" s="140"/>
      <c r="C46" s="19" t="s">
        <v>101</v>
      </c>
      <c r="D46" s="63" t="s">
        <v>103</v>
      </c>
      <c r="E46" s="63" t="s">
        <v>82</v>
      </c>
      <c r="F46" s="29">
        <v>6000</v>
      </c>
      <c r="G46" s="29"/>
      <c r="H46" s="29"/>
      <c r="I46" s="29"/>
      <c r="J46" s="29"/>
      <c r="K46" s="29"/>
      <c r="L46" s="29"/>
      <c r="M46" s="29"/>
      <c r="N46" s="29"/>
      <c r="O46" s="30">
        <f t="shared" ref="O46:O60" si="3">+F46+G46+H46+I46+J46+K46+L46+M46+N46</f>
        <v>6000</v>
      </c>
      <c r="P46" s="29">
        <v>426.97</v>
      </c>
      <c r="Q46" s="51">
        <f>+O46-P46</f>
        <v>5573.03</v>
      </c>
      <c r="R46" s="31"/>
    </row>
    <row r="47" spans="1:18" ht="25.5" x14ac:dyDescent="0.25">
      <c r="A47" s="59">
        <v>3</v>
      </c>
      <c r="B47" s="140"/>
      <c r="C47" s="19" t="s">
        <v>38</v>
      </c>
      <c r="D47" s="63" t="s">
        <v>55</v>
      </c>
      <c r="E47" s="63" t="s">
        <v>82</v>
      </c>
      <c r="F47" s="29">
        <v>6000</v>
      </c>
      <c r="G47" s="29"/>
      <c r="H47" s="29"/>
      <c r="I47" s="29"/>
      <c r="J47" s="29"/>
      <c r="K47" s="29"/>
      <c r="L47" s="29"/>
      <c r="M47" s="29"/>
      <c r="N47" s="29"/>
      <c r="O47" s="30">
        <f t="shared" si="3"/>
        <v>6000</v>
      </c>
      <c r="P47" s="29">
        <v>501.2</v>
      </c>
      <c r="Q47" s="51">
        <f t="shared" ref="Q47:Q60" si="4">+O47-P47</f>
        <v>5498.8</v>
      </c>
      <c r="R47" s="31"/>
    </row>
    <row r="48" spans="1:18" ht="26.25" thickBot="1" x14ac:dyDescent="0.3">
      <c r="A48" s="59">
        <v>4</v>
      </c>
      <c r="B48" s="140"/>
      <c r="C48" s="21" t="s">
        <v>39</v>
      </c>
      <c r="D48" s="16" t="s">
        <v>83</v>
      </c>
      <c r="E48" s="16" t="s">
        <v>82</v>
      </c>
      <c r="F48" s="32">
        <v>6000</v>
      </c>
      <c r="G48" s="32"/>
      <c r="H48" s="32"/>
      <c r="I48" s="32"/>
      <c r="J48" s="32"/>
      <c r="K48" s="32"/>
      <c r="L48" s="32"/>
      <c r="M48" s="32"/>
      <c r="N48" s="32"/>
      <c r="O48" s="33">
        <f t="shared" si="3"/>
        <v>6000</v>
      </c>
      <c r="P48" s="32">
        <v>363.22</v>
      </c>
      <c r="Q48" s="52">
        <f t="shared" si="4"/>
        <v>5636.78</v>
      </c>
      <c r="R48" s="34"/>
    </row>
    <row r="49" spans="1:18" ht="25.5" x14ac:dyDescent="0.25">
      <c r="A49" s="59">
        <v>5</v>
      </c>
      <c r="B49" s="141"/>
      <c r="C49" s="18" t="s">
        <v>48</v>
      </c>
      <c r="D49" s="7" t="s">
        <v>104</v>
      </c>
      <c r="E49" s="7" t="s">
        <v>45</v>
      </c>
      <c r="F49" s="26">
        <f>1100+1100+1100+1100+1100+1100</f>
        <v>6600</v>
      </c>
      <c r="G49" s="26"/>
      <c r="H49" s="26"/>
      <c r="I49" s="26"/>
      <c r="J49" s="26"/>
      <c r="K49" s="26"/>
      <c r="L49" s="26"/>
      <c r="M49" s="26"/>
      <c r="N49" s="26"/>
      <c r="O49" s="27">
        <f t="shared" si="3"/>
        <v>6600</v>
      </c>
      <c r="P49" s="26"/>
      <c r="Q49" s="27">
        <f t="shared" si="4"/>
        <v>6600</v>
      </c>
      <c r="R49" s="28"/>
    </row>
    <row r="50" spans="1:18" ht="25.5" x14ac:dyDescent="0.25">
      <c r="A50" s="59">
        <v>6</v>
      </c>
      <c r="B50" s="141"/>
      <c r="C50" s="19" t="s">
        <v>50</v>
      </c>
      <c r="D50" s="63" t="s">
        <v>105</v>
      </c>
      <c r="E50" s="63" t="s">
        <v>45</v>
      </c>
      <c r="F50" s="29">
        <f>1100+1100+1100+1100+1100+1100</f>
        <v>6600</v>
      </c>
      <c r="G50" s="29"/>
      <c r="H50" s="29"/>
      <c r="I50" s="29"/>
      <c r="J50" s="29"/>
      <c r="K50" s="29"/>
      <c r="L50" s="29"/>
      <c r="M50" s="29"/>
      <c r="N50" s="29"/>
      <c r="O50" s="30">
        <f t="shared" si="3"/>
        <v>6600</v>
      </c>
      <c r="P50" s="29"/>
      <c r="Q50" s="30">
        <f t="shared" si="4"/>
        <v>6600</v>
      </c>
      <c r="R50" s="31"/>
    </row>
    <row r="51" spans="1:18" ht="26.25" thickBot="1" x14ac:dyDescent="0.3">
      <c r="A51" s="59">
        <v>7</v>
      </c>
      <c r="B51" s="141"/>
      <c r="C51" s="21" t="s">
        <v>106</v>
      </c>
      <c r="D51" s="16" t="s">
        <v>107</v>
      </c>
      <c r="E51" s="16" t="s">
        <v>45</v>
      </c>
      <c r="F51" s="32">
        <f>1100+1100+1100+1100+1100+1100</f>
        <v>6600</v>
      </c>
      <c r="G51" s="32"/>
      <c r="H51" s="32"/>
      <c r="I51" s="32"/>
      <c r="J51" s="32"/>
      <c r="K51" s="32"/>
      <c r="L51" s="32"/>
      <c r="M51" s="32"/>
      <c r="N51" s="32"/>
      <c r="O51" s="33">
        <f t="shared" si="3"/>
        <v>6600</v>
      </c>
      <c r="P51" s="32"/>
      <c r="Q51" s="33">
        <f t="shared" si="4"/>
        <v>6600</v>
      </c>
      <c r="R51" s="34"/>
    </row>
    <row r="52" spans="1:18" ht="25.5" x14ac:dyDescent="0.25">
      <c r="A52" s="59">
        <v>8</v>
      </c>
      <c r="B52" s="141"/>
      <c r="C52" s="18" t="s">
        <v>108</v>
      </c>
      <c r="D52" s="7" t="s">
        <v>104</v>
      </c>
      <c r="E52" s="7" t="s">
        <v>46</v>
      </c>
      <c r="F52" s="26">
        <f>1100+1100</f>
        <v>2200</v>
      </c>
      <c r="G52" s="26"/>
      <c r="H52" s="26"/>
      <c r="I52" s="26"/>
      <c r="J52" s="26"/>
      <c r="K52" s="26"/>
      <c r="L52" s="26"/>
      <c r="M52" s="26"/>
      <c r="N52" s="26"/>
      <c r="O52" s="27">
        <f t="shared" si="3"/>
        <v>2200</v>
      </c>
      <c r="P52" s="26"/>
      <c r="Q52" s="27">
        <f t="shared" si="4"/>
        <v>2200</v>
      </c>
      <c r="R52" s="28"/>
    </row>
    <row r="53" spans="1:18" ht="25.5" x14ac:dyDescent="0.25">
      <c r="A53" s="59">
        <v>9</v>
      </c>
      <c r="B53" s="141"/>
      <c r="C53" s="19" t="s">
        <v>109</v>
      </c>
      <c r="D53" s="63" t="s">
        <v>107</v>
      </c>
      <c r="E53" s="63" t="s">
        <v>46</v>
      </c>
      <c r="F53" s="29">
        <f t="shared" ref="F53:F57" si="5">1100+1100</f>
        <v>2200</v>
      </c>
      <c r="G53" s="29"/>
      <c r="H53" s="29"/>
      <c r="I53" s="29"/>
      <c r="J53" s="29"/>
      <c r="K53" s="29"/>
      <c r="L53" s="29"/>
      <c r="M53" s="29"/>
      <c r="N53" s="29"/>
      <c r="O53" s="30">
        <f t="shared" si="3"/>
        <v>2200</v>
      </c>
      <c r="P53" s="29"/>
      <c r="Q53" s="30">
        <f t="shared" si="4"/>
        <v>2200</v>
      </c>
      <c r="R53" s="31"/>
    </row>
    <row r="54" spans="1:18" ht="26.25" thickBot="1" x14ac:dyDescent="0.3">
      <c r="A54" s="59">
        <v>10</v>
      </c>
      <c r="B54" s="141"/>
      <c r="C54" s="21" t="s">
        <v>110</v>
      </c>
      <c r="D54" s="16" t="s">
        <v>111</v>
      </c>
      <c r="E54" s="16" t="s">
        <v>46</v>
      </c>
      <c r="F54" s="32">
        <f t="shared" si="5"/>
        <v>2200</v>
      </c>
      <c r="G54" s="32"/>
      <c r="H54" s="32"/>
      <c r="I54" s="32"/>
      <c r="J54" s="32"/>
      <c r="K54" s="32"/>
      <c r="L54" s="32"/>
      <c r="M54" s="32"/>
      <c r="N54" s="32"/>
      <c r="O54" s="33">
        <f t="shared" si="3"/>
        <v>2200</v>
      </c>
      <c r="P54" s="32"/>
      <c r="Q54" s="33">
        <f t="shared" si="4"/>
        <v>2200</v>
      </c>
      <c r="R54" s="34"/>
    </row>
    <row r="55" spans="1:18" ht="25.5" x14ac:dyDescent="0.25">
      <c r="A55" s="59">
        <v>11</v>
      </c>
      <c r="B55" s="141"/>
      <c r="C55" s="18" t="s">
        <v>52</v>
      </c>
      <c r="D55" s="7" t="s">
        <v>49</v>
      </c>
      <c r="E55" s="7" t="s">
        <v>43</v>
      </c>
      <c r="F55" s="26">
        <f t="shared" si="5"/>
        <v>2200</v>
      </c>
      <c r="G55" s="26"/>
      <c r="H55" s="26"/>
      <c r="I55" s="26"/>
      <c r="J55" s="26"/>
      <c r="K55" s="26"/>
      <c r="L55" s="26"/>
      <c r="M55" s="26"/>
      <c r="N55" s="26"/>
      <c r="O55" s="27">
        <f t="shared" si="3"/>
        <v>2200</v>
      </c>
      <c r="P55" s="26"/>
      <c r="Q55" s="27">
        <f t="shared" si="4"/>
        <v>2200</v>
      </c>
      <c r="R55" s="28"/>
    </row>
    <row r="56" spans="1:18" ht="25.5" x14ac:dyDescent="0.25">
      <c r="A56" s="59">
        <v>12</v>
      </c>
      <c r="B56" s="141"/>
      <c r="C56" s="19" t="s">
        <v>112</v>
      </c>
      <c r="D56" s="63" t="s">
        <v>55</v>
      </c>
      <c r="E56" s="63" t="s">
        <v>43</v>
      </c>
      <c r="F56" s="29">
        <f t="shared" si="5"/>
        <v>2200</v>
      </c>
      <c r="G56" s="29"/>
      <c r="H56" s="29"/>
      <c r="I56" s="29"/>
      <c r="J56" s="29"/>
      <c r="K56" s="29"/>
      <c r="L56" s="29"/>
      <c r="M56" s="29"/>
      <c r="N56" s="29"/>
      <c r="O56" s="30">
        <f t="shared" si="3"/>
        <v>2200</v>
      </c>
      <c r="P56" s="29"/>
      <c r="Q56" s="30">
        <f t="shared" si="4"/>
        <v>2200</v>
      </c>
      <c r="R56" s="31"/>
    </row>
    <row r="57" spans="1:18" ht="26.25" thickBot="1" x14ac:dyDescent="0.3">
      <c r="A57" s="59">
        <v>13</v>
      </c>
      <c r="B57" s="141"/>
      <c r="C57" s="21" t="s">
        <v>113</v>
      </c>
      <c r="D57" s="16" t="s">
        <v>51</v>
      </c>
      <c r="E57" s="16" t="s">
        <v>43</v>
      </c>
      <c r="F57" s="32">
        <f t="shared" si="5"/>
        <v>2200</v>
      </c>
      <c r="G57" s="32"/>
      <c r="H57" s="32"/>
      <c r="I57" s="32"/>
      <c r="J57" s="32"/>
      <c r="K57" s="32"/>
      <c r="L57" s="32"/>
      <c r="M57" s="32"/>
      <c r="N57" s="32"/>
      <c r="O57" s="33">
        <f t="shared" si="3"/>
        <v>2200</v>
      </c>
      <c r="P57" s="32"/>
      <c r="Q57" s="33">
        <f t="shared" si="4"/>
        <v>2200</v>
      </c>
      <c r="R57" s="34"/>
    </row>
    <row r="58" spans="1:18" ht="25.5" x14ac:dyDescent="0.25">
      <c r="A58" s="59">
        <v>14</v>
      </c>
      <c r="B58" s="141"/>
      <c r="C58" s="18" t="s">
        <v>53</v>
      </c>
      <c r="D58" s="7" t="s">
        <v>104</v>
      </c>
      <c r="E58" s="7" t="s">
        <v>44</v>
      </c>
      <c r="F58" s="26">
        <f>1100+1100</f>
        <v>2200</v>
      </c>
      <c r="G58" s="26"/>
      <c r="H58" s="26"/>
      <c r="I58" s="26"/>
      <c r="J58" s="26"/>
      <c r="K58" s="26"/>
      <c r="L58" s="26"/>
      <c r="M58" s="26"/>
      <c r="N58" s="26"/>
      <c r="O58" s="27">
        <f t="shared" si="3"/>
        <v>2200</v>
      </c>
      <c r="P58" s="26"/>
      <c r="Q58" s="27">
        <f t="shared" si="4"/>
        <v>2200</v>
      </c>
      <c r="R58" s="28"/>
    </row>
    <row r="59" spans="1:18" ht="25.5" x14ac:dyDescent="0.25">
      <c r="A59" s="59">
        <v>15</v>
      </c>
      <c r="B59" s="141"/>
      <c r="C59" s="19" t="s">
        <v>54</v>
      </c>
      <c r="D59" s="63" t="s">
        <v>107</v>
      </c>
      <c r="E59" s="63" t="s">
        <v>44</v>
      </c>
      <c r="F59" s="29">
        <f t="shared" ref="F59:F60" si="6">1100+1100</f>
        <v>2200</v>
      </c>
      <c r="G59" s="29"/>
      <c r="H59" s="29"/>
      <c r="I59" s="29"/>
      <c r="J59" s="29"/>
      <c r="K59" s="29"/>
      <c r="L59" s="29"/>
      <c r="M59" s="29"/>
      <c r="N59" s="29"/>
      <c r="O59" s="30">
        <f t="shared" si="3"/>
        <v>2200</v>
      </c>
      <c r="P59" s="29"/>
      <c r="Q59" s="30">
        <f t="shared" si="4"/>
        <v>2200</v>
      </c>
      <c r="R59" s="31"/>
    </row>
    <row r="60" spans="1:18" ht="26.25" thickBot="1" x14ac:dyDescent="0.3">
      <c r="A60" s="59">
        <v>16</v>
      </c>
      <c r="B60" s="142"/>
      <c r="C60" s="20" t="s">
        <v>114</v>
      </c>
      <c r="D60" s="9" t="s">
        <v>111</v>
      </c>
      <c r="E60" s="9" t="s">
        <v>44</v>
      </c>
      <c r="F60" s="36">
        <f t="shared" si="6"/>
        <v>2200</v>
      </c>
      <c r="G60" s="36"/>
      <c r="H60" s="36"/>
      <c r="I60" s="36"/>
      <c r="J60" s="36"/>
      <c r="K60" s="36"/>
      <c r="L60" s="36"/>
      <c r="M60" s="36"/>
      <c r="N60" s="36"/>
      <c r="O60" s="37">
        <f t="shared" si="3"/>
        <v>2200</v>
      </c>
      <c r="P60" s="36"/>
      <c r="Q60" s="37">
        <f t="shared" si="4"/>
        <v>2200</v>
      </c>
      <c r="R60" s="38"/>
    </row>
    <row r="63" spans="1:18" x14ac:dyDescent="0.25">
      <c r="B63" s="61" t="s">
        <v>93</v>
      </c>
    </row>
    <row r="64" spans="1:18" x14ac:dyDescent="0.25">
      <c r="B64" s="61"/>
    </row>
    <row r="65" spans="1:7" ht="13.5" thickBot="1" x14ac:dyDescent="0.3">
      <c r="B65" s="60"/>
    </row>
    <row r="66" spans="1:7" ht="72" customHeight="1" thickBot="1" x14ac:dyDescent="0.3">
      <c r="A66" s="56" t="s">
        <v>3</v>
      </c>
      <c r="B66" s="57" t="s">
        <v>19</v>
      </c>
      <c r="C66" s="12" t="s">
        <v>16</v>
      </c>
      <c r="D66" s="12" t="s">
        <v>1</v>
      </c>
      <c r="E66" s="12" t="s">
        <v>2</v>
      </c>
      <c r="F66" s="41" t="s">
        <v>115</v>
      </c>
      <c r="G66" s="42" t="s">
        <v>120</v>
      </c>
    </row>
    <row r="67" spans="1:7" x14ac:dyDescent="0.25">
      <c r="A67" s="150">
        <v>1</v>
      </c>
      <c r="B67" s="147" t="s">
        <v>47</v>
      </c>
      <c r="C67" s="77"/>
      <c r="D67" s="67"/>
      <c r="E67" s="67"/>
      <c r="F67" s="62"/>
      <c r="G67" s="68">
        <f>+F68+F69</f>
        <v>0</v>
      </c>
    </row>
    <row r="68" spans="1:7" ht="15" customHeight="1" x14ac:dyDescent="0.25">
      <c r="A68" s="151"/>
      <c r="B68" s="148"/>
      <c r="C68" s="153"/>
      <c r="D68" s="154"/>
      <c r="E68" s="135"/>
      <c r="F68" s="35"/>
      <c r="G68" s="69"/>
    </row>
    <row r="69" spans="1:7" ht="15.75" customHeight="1" thickBot="1" x14ac:dyDescent="0.3">
      <c r="A69" s="152"/>
      <c r="B69" s="148"/>
      <c r="C69" s="155"/>
      <c r="D69" s="156"/>
      <c r="E69" s="137"/>
      <c r="F69" s="71"/>
      <c r="G69" s="72"/>
    </row>
    <row r="70" spans="1:7" x14ac:dyDescent="0.25">
      <c r="A70" s="150">
        <v>2</v>
      </c>
      <c r="B70" s="148"/>
      <c r="C70" s="77"/>
      <c r="D70" s="67"/>
      <c r="E70" s="67"/>
      <c r="F70" s="62"/>
      <c r="G70" s="68">
        <f>+F71+F72</f>
        <v>0</v>
      </c>
    </row>
    <row r="71" spans="1:7" ht="15" customHeight="1" x14ac:dyDescent="0.25">
      <c r="A71" s="151"/>
      <c r="B71" s="148"/>
      <c r="C71" s="157"/>
      <c r="D71" s="158"/>
      <c r="E71" s="159"/>
      <c r="F71" s="29"/>
      <c r="G71" s="31"/>
    </row>
    <row r="72" spans="1:7" ht="15.75" customHeight="1" thickBot="1" x14ac:dyDescent="0.3">
      <c r="A72" s="152"/>
      <c r="B72" s="149"/>
      <c r="C72" s="160"/>
      <c r="D72" s="161"/>
      <c r="E72" s="162"/>
      <c r="F72" s="36"/>
      <c r="G72" s="38"/>
    </row>
    <row r="73" spans="1:7" ht="13.5" thickBot="1" x14ac:dyDescent="0.3"/>
    <row r="74" spans="1:7" x14ac:dyDescent="0.25">
      <c r="A74" s="80">
        <v>1</v>
      </c>
      <c r="B74" s="165" t="s">
        <v>36</v>
      </c>
      <c r="C74" s="78"/>
      <c r="D74" s="7"/>
      <c r="E74" s="7"/>
      <c r="F74" s="26"/>
      <c r="G74" s="28">
        <f>+F75+F76</f>
        <v>0</v>
      </c>
    </row>
    <row r="75" spans="1:7" ht="15" customHeight="1" x14ac:dyDescent="0.25">
      <c r="A75" s="81"/>
      <c r="B75" s="166"/>
      <c r="C75" s="135"/>
      <c r="D75" s="136"/>
      <c r="E75" s="136"/>
      <c r="F75" s="29"/>
      <c r="G75" s="31"/>
    </row>
    <row r="76" spans="1:7" ht="15.75" customHeight="1" thickBot="1" x14ac:dyDescent="0.3">
      <c r="A76" s="81"/>
      <c r="B76" s="166"/>
      <c r="C76" s="137"/>
      <c r="D76" s="138"/>
      <c r="E76" s="138"/>
      <c r="F76" s="36"/>
      <c r="G76" s="38"/>
    </row>
    <row r="77" spans="1:7" x14ac:dyDescent="0.25">
      <c r="A77" s="81">
        <v>2</v>
      </c>
      <c r="B77" s="166"/>
      <c r="C77" s="78"/>
      <c r="D77" s="7"/>
      <c r="E77" s="7"/>
      <c r="F77" s="26"/>
      <c r="G77" s="28">
        <f>+F78+F79</f>
        <v>0</v>
      </c>
    </row>
    <row r="78" spans="1:7" ht="15" customHeight="1" x14ac:dyDescent="0.25">
      <c r="A78" s="81"/>
      <c r="B78" s="166"/>
      <c r="C78" s="135"/>
      <c r="D78" s="136"/>
      <c r="E78" s="136"/>
      <c r="F78" s="29"/>
      <c r="G78" s="31"/>
    </row>
    <row r="79" spans="1:7" ht="15.75" customHeight="1" thickBot="1" x14ac:dyDescent="0.3">
      <c r="A79" s="81"/>
      <c r="B79" s="166"/>
      <c r="C79" s="137"/>
      <c r="D79" s="138"/>
      <c r="E79" s="138"/>
      <c r="F79" s="36"/>
      <c r="G79" s="38"/>
    </row>
    <row r="80" spans="1:7" x14ac:dyDescent="0.25">
      <c r="A80" s="81">
        <v>3</v>
      </c>
      <c r="B80" s="166"/>
      <c r="C80" s="78"/>
      <c r="D80" s="7"/>
      <c r="E80" s="7"/>
      <c r="F80" s="26"/>
      <c r="G80" s="28">
        <f>+F82+F81</f>
        <v>0</v>
      </c>
    </row>
    <row r="81" spans="1:7" ht="15" customHeight="1" x14ac:dyDescent="0.25">
      <c r="A81" s="81"/>
      <c r="B81" s="166"/>
      <c r="C81" s="135"/>
      <c r="D81" s="136"/>
      <c r="E81" s="136"/>
      <c r="F81" s="29"/>
      <c r="G81" s="31"/>
    </row>
    <row r="82" spans="1:7" ht="15.75" customHeight="1" thickBot="1" x14ac:dyDescent="0.3">
      <c r="A82" s="81"/>
      <c r="B82" s="166"/>
      <c r="C82" s="137"/>
      <c r="D82" s="138"/>
      <c r="E82" s="138"/>
      <c r="F82" s="36"/>
      <c r="G82" s="38"/>
    </row>
    <row r="83" spans="1:7" x14ac:dyDescent="0.25">
      <c r="A83" s="81">
        <v>4</v>
      </c>
      <c r="B83" s="166"/>
      <c r="C83" s="78"/>
      <c r="D83" s="7"/>
      <c r="E83" s="7"/>
      <c r="F83" s="26"/>
      <c r="G83" s="28">
        <f>+F84+F85</f>
        <v>0</v>
      </c>
    </row>
    <row r="84" spans="1:7" ht="15" customHeight="1" x14ac:dyDescent="0.25">
      <c r="A84" s="81"/>
      <c r="B84" s="166"/>
      <c r="C84" s="135"/>
      <c r="D84" s="136"/>
      <c r="E84" s="136"/>
      <c r="F84" s="29"/>
      <c r="G84" s="31"/>
    </row>
    <row r="85" spans="1:7" ht="15.75" customHeight="1" thickBot="1" x14ac:dyDescent="0.3">
      <c r="A85" s="81"/>
      <c r="B85" s="166"/>
      <c r="C85" s="137"/>
      <c r="D85" s="138"/>
      <c r="E85" s="138"/>
      <c r="F85" s="36"/>
      <c r="G85" s="38"/>
    </row>
    <row r="86" spans="1:7" x14ac:dyDescent="0.25">
      <c r="A86" s="81">
        <v>5</v>
      </c>
      <c r="B86" s="166"/>
      <c r="C86" s="78"/>
      <c r="D86" s="7"/>
      <c r="E86" s="7"/>
      <c r="F86" s="26"/>
      <c r="G86" s="28">
        <f>+F87+F88</f>
        <v>0</v>
      </c>
    </row>
    <row r="87" spans="1:7" ht="15" customHeight="1" x14ac:dyDescent="0.25">
      <c r="A87" s="81"/>
      <c r="B87" s="166"/>
      <c r="C87" s="135"/>
      <c r="D87" s="136"/>
      <c r="E87" s="136"/>
      <c r="F87" s="29"/>
      <c r="G87" s="31"/>
    </row>
    <row r="88" spans="1:7" ht="15.75" customHeight="1" thickBot="1" x14ac:dyDescent="0.3">
      <c r="A88" s="81"/>
      <c r="B88" s="166"/>
      <c r="C88" s="137"/>
      <c r="D88" s="138"/>
      <c r="E88" s="138"/>
      <c r="F88" s="36"/>
      <c r="G88" s="38"/>
    </row>
    <row r="89" spans="1:7" x14ac:dyDescent="0.25">
      <c r="A89" s="81">
        <v>6</v>
      </c>
      <c r="B89" s="166"/>
      <c r="C89" s="78"/>
      <c r="D89" s="7"/>
      <c r="E89" s="7"/>
      <c r="F89" s="26"/>
      <c r="G89" s="28">
        <f>+F90+F91</f>
        <v>0</v>
      </c>
    </row>
    <row r="90" spans="1:7" ht="15" customHeight="1" x14ac:dyDescent="0.25">
      <c r="A90" s="81"/>
      <c r="B90" s="166"/>
      <c r="C90" s="135"/>
      <c r="D90" s="136"/>
      <c r="E90" s="136"/>
      <c r="F90" s="29"/>
      <c r="G90" s="31"/>
    </row>
    <row r="91" spans="1:7" ht="15.75" customHeight="1" thickBot="1" x14ac:dyDescent="0.3">
      <c r="A91" s="81"/>
      <c r="B91" s="166"/>
      <c r="C91" s="137"/>
      <c r="D91" s="138"/>
      <c r="E91" s="138"/>
      <c r="F91" s="36"/>
      <c r="G91" s="38"/>
    </row>
    <row r="92" spans="1:7" x14ac:dyDescent="0.25">
      <c r="A92" s="81">
        <v>7</v>
      </c>
      <c r="B92" s="166"/>
      <c r="C92" s="78"/>
      <c r="D92" s="7"/>
      <c r="E92" s="7"/>
      <c r="F92" s="26"/>
      <c r="G92" s="28">
        <f>+F93+F94</f>
        <v>0</v>
      </c>
    </row>
    <row r="93" spans="1:7" ht="15" customHeight="1" x14ac:dyDescent="0.25">
      <c r="A93" s="81"/>
      <c r="B93" s="166"/>
      <c r="C93" s="135"/>
      <c r="D93" s="136"/>
      <c r="E93" s="136"/>
      <c r="F93" s="29"/>
      <c r="G93" s="31"/>
    </row>
    <row r="94" spans="1:7" ht="15.75" customHeight="1" thickBot="1" x14ac:dyDescent="0.3">
      <c r="A94" s="81"/>
      <c r="B94" s="166"/>
      <c r="C94" s="137"/>
      <c r="D94" s="138"/>
      <c r="E94" s="138"/>
      <c r="F94" s="36"/>
      <c r="G94" s="38"/>
    </row>
    <row r="95" spans="1:7" x14ac:dyDescent="0.25">
      <c r="A95" s="81">
        <v>8</v>
      </c>
      <c r="B95" s="166"/>
      <c r="C95" s="78"/>
      <c r="D95" s="7"/>
      <c r="E95" s="7"/>
      <c r="F95" s="26"/>
      <c r="G95" s="28">
        <f>+F96+F97</f>
        <v>0</v>
      </c>
    </row>
    <row r="96" spans="1:7" ht="15" customHeight="1" x14ac:dyDescent="0.25">
      <c r="A96" s="81"/>
      <c r="B96" s="166"/>
      <c r="C96" s="135"/>
      <c r="D96" s="136"/>
      <c r="E96" s="136"/>
      <c r="F96" s="29"/>
      <c r="G96" s="31"/>
    </row>
    <row r="97" spans="1:7" ht="15.75" customHeight="1" thickBot="1" x14ac:dyDescent="0.3">
      <c r="A97" s="81"/>
      <c r="B97" s="166"/>
      <c r="C97" s="137"/>
      <c r="D97" s="138"/>
      <c r="E97" s="138"/>
      <c r="F97" s="36"/>
      <c r="G97" s="38"/>
    </row>
    <row r="98" spans="1:7" x14ac:dyDescent="0.25">
      <c r="A98" s="81">
        <v>9</v>
      </c>
      <c r="B98" s="166"/>
      <c r="C98" s="78"/>
      <c r="D98" s="7"/>
      <c r="E98" s="7"/>
      <c r="F98" s="26"/>
      <c r="G98" s="28">
        <f>+F99+F100</f>
        <v>0</v>
      </c>
    </row>
    <row r="99" spans="1:7" ht="15" customHeight="1" x14ac:dyDescent="0.25">
      <c r="A99" s="81"/>
      <c r="B99" s="166"/>
      <c r="C99" s="135"/>
      <c r="D99" s="136"/>
      <c r="E99" s="136"/>
      <c r="F99" s="29"/>
      <c r="G99" s="31"/>
    </row>
    <row r="100" spans="1:7" ht="15.75" customHeight="1" thickBot="1" x14ac:dyDescent="0.3">
      <c r="A100" s="81"/>
      <c r="B100" s="166"/>
      <c r="C100" s="137"/>
      <c r="D100" s="138"/>
      <c r="E100" s="138"/>
      <c r="F100" s="36"/>
      <c r="G100" s="38"/>
    </row>
    <row r="101" spans="1:7" x14ac:dyDescent="0.25">
      <c r="A101" s="81">
        <v>10</v>
      </c>
      <c r="B101" s="166"/>
      <c r="C101" s="18"/>
      <c r="D101" s="7"/>
      <c r="E101" s="7"/>
      <c r="F101" s="26"/>
      <c r="G101" s="28">
        <f>SUM(F102:F107)</f>
        <v>0</v>
      </c>
    </row>
    <row r="102" spans="1:7" ht="15" customHeight="1" x14ac:dyDescent="0.25">
      <c r="A102" s="81"/>
      <c r="B102" s="166"/>
      <c r="C102" s="163"/>
      <c r="D102" s="136"/>
      <c r="E102" s="136"/>
      <c r="F102" s="44"/>
      <c r="G102" s="46"/>
    </row>
    <row r="103" spans="1:7" ht="15" customHeight="1" x14ac:dyDescent="0.25">
      <c r="A103" s="81"/>
      <c r="B103" s="166"/>
      <c r="C103" s="163"/>
      <c r="D103" s="136"/>
      <c r="E103" s="136"/>
      <c r="F103" s="44"/>
      <c r="G103" s="46"/>
    </row>
    <row r="104" spans="1:7" ht="15" customHeight="1" x14ac:dyDescent="0.25">
      <c r="A104" s="81"/>
      <c r="B104" s="166"/>
      <c r="C104" s="163"/>
      <c r="D104" s="136"/>
      <c r="E104" s="136"/>
      <c r="F104" s="44"/>
      <c r="G104" s="46"/>
    </row>
    <row r="105" spans="1:7" ht="15" customHeight="1" x14ac:dyDescent="0.25">
      <c r="A105" s="81"/>
      <c r="B105" s="166"/>
      <c r="C105" s="163"/>
      <c r="D105" s="136"/>
      <c r="E105" s="136"/>
      <c r="F105" s="44"/>
      <c r="G105" s="31"/>
    </row>
    <row r="106" spans="1:7" ht="15" customHeight="1" x14ac:dyDescent="0.25">
      <c r="A106" s="81"/>
      <c r="B106" s="166"/>
      <c r="C106" s="163"/>
      <c r="D106" s="136"/>
      <c r="E106" s="136"/>
      <c r="F106" s="44"/>
      <c r="G106" s="31"/>
    </row>
    <row r="107" spans="1:7" ht="15" customHeight="1" thickBot="1" x14ac:dyDescent="0.3">
      <c r="A107" s="81"/>
      <c r="B107" s="166"/>
      <c r="C107" s="164"/>
      <c r="D107" s="138"/>
      <c r="E107" s="138"/>
      <c r="F107" s="79"/>
      <c r="G107" s="38"/>
    </row>
    <row r="108" spans="1:7" x14ac:dyDescent="0.25">
      <c r="A108" s="81">
        <v>11</v>
      </c>
      <c r="B108" s="166"/>
      <c r="C108" s="18"/>
      <c r="D108" s="7"/>
      <c r="E108" s="7"/>
      <c r="F108" s="26"/>
      <c r="G108" s="28">
        <f>SUM(F109:F114)</f>
        <v>0</v>
      </c>
    </row>
    <row r="109" spans="1:7" ht="15" customHeight="1" x14ac:dyDescent="0.25">
      <c r="A109" s="81"/>
      <c r="B109" s="166"/>
      <c r="C109" s="163"/>
      <c r="D109" s="136"/>
      <c r="E109" s="136"/>
      <c r="F109" s="44"/>
      <c r="G109" s="31"/>
    </row>
    <row r="110" spans="1:7" ht="15" customHeight="1" x14ac:dyDescent="0.25">
      <c r="A110" s="81"/>
      <c r="B110" s="166"/>
      <c r="C110" s="163"/>
      <c r="D110" s="136"/>
      <c r="E110" s="136"/>
      <c r="F110" s="44"/>
      <c r="G110" s="31"/>
    </row>
    <row r="111" spans="1:7" ht="15" customHeight="1" x14ac:dyDescent="0.25">
      <c r="A111" s="81"/>
      <c r="B111" s="166"/>
      <c r="C111" s="163"/>
      <c r="D111" s="136"/>
      <c r="E111" s="136"/>
      <c r="F111" s="44"/>
      <c r="G111" s="31"/>
    </row>
    <row r="112" spans="1:7" ht="15" customHeight="1" x14ac:dyDescent="0.25">
      <c r="A112" s="81"/>
      <c r="B112" s="166"/>
      <c r="C112" s="163"/>
      <c r="D112" s="136"/>
      <c r="E112" s="136"/>
      <c r="F112" s="44"/>
      <c r="G112" s="31"/>
    </row>
    <row r="113" spans="1:7" ht="15" customHeight="1" x14ac:dyDescent="0.25">
      <c r="A113" s="81"/>
      <c r="B113" s="166"/>
      <c r="C113" s="163"/>
      <c r="D113" s="136"/>
      <c r="E113" s="136"/>
      <c r="F113" s="44"/>
      <c r="G113" s="31"/>
    </row>
    <row r="114" spans="1:7" ht="15" customHeight="1" thickBot="1" x14ac:dyDescent="0.3">
      <c r="A114" s="81"/>
      <c r="B114" s="166"/>
      <c r="C114" s="164"/>
      <c r="D114" s="138"/>
      <c r="E114" s="138"/>
      <c r="F114" s="79"/>
      <c r="G114" s="38"/>
    </row>
    <row r="115" spans="1:7" x14ac:dyDescent="0.25">
      <c r="A115" s="81">
        <v>12</v>
      </c>
      <c r="B115" s="166"/>
      <c r="C115" s="18"/>
      <c r="D115" s="7"/>
      <c r="E115" s="7"/>
      <c r="F115" s="26"/>
      <c r="G115" s="28">
        <f>SUM(F116:F121)</f>
        <v>0</v>
      </c>
    </row>
    <row r="116" spans="1:7" ht="15" customHeight="1" x14ac:dyDescent="0.25">
      <c r="A116" s="81"/>
      <c r="B116" s="166"/>
      <c r="C116" s="163"/>
      <c r="D116" s="136"/>
      <c r="E116" s="136"/>
      <c r="F116" s="44"/>
      <c r="G116" s="31"/>
    </row>
    <row r="117" spans="1:7" ht="15" customHeight="1" x14ac:dyDescent="0.25">
      <c r="A117" s="81"/>
      <c r="B117" s="166"/>
      <c r="C117" s="163"/>
      <c r="D117" s="136"/>
      <c r="E117" s="136"/>
      <c r="F117" s="44"/>
      <c r="G117" s="31"/>
    </row>
    <row r="118" spans="1:7" ht="15" customHeight="1" x14ac:dyDescent="0.25">
      <c r="A118" s="81"/>
      <c r="B118" s="166"/>
      <c r="C118" s="163"/>
      <c r="D118" s="136"/>
      <c r="E118" s="136"/>
      <c r="F118" s="44"/>
      <c r="G118" s="31"/>
    </row>
    <row r="119" spans="1:7" ht="15" customHeight="1" x14ac:dyDescent="0.25">
      <c r="A119" s="81"/>
      <c r="B119" s="166"/>
      <c r="C119" s="163"/>
      <c r="D119" s="136"/>
      <c r="E119" s="136"/>
      <c r="F119" s="44"/>
      <c r="G119" s="31"/>
    </row>
    <row r="120" spans="1:7" ht="15" customHeight="1" x14ac:dyDescent="0.25">
      <c r="A120" s="81"/>
      <c r="B120" s="166"/>
      <c r="C120" s="163"/>
      <c r="D120" s="136"/>
      <c r="E120" s="136"/>
      <c r="F120" s="44"/>
      <c r="G120" s="31"/>
    </row>
    <row r="121" spans="1:7" ht="15" customHeight="1" thickBot="1" x14ac:dyDescent="0.3">
      <c r="A121" s="82"/>
      <c r="B121" s="167"/>
      <c r="C121" s="164"/>
      <c r="D121" s="138"/>
      <c r="E121" s="138"/>
      <c r="F121" s="79"/>
      <c r="G121" s="38"/>
    </row>
  </sheetData>
  <mergeCells count="57">
    <mergeCell ref="A43:R43"/>
    <mergeCell ref="A1:R1"/>
    <mergeCell ref="A2:R2"/>
    <mergeCell ref="A3:R3"/>
    <mergeCell ref="A4:R4"/>
    <mergeCell ref="A5:R5"/>
    <mergeCell ref="A6:R6"/>
    <mergeCell ref="A7:R7"/>
    <mergeCell ref="A8:R8"/>
    <mergeCell ref="A10:R10"/>
    <mergeCell ref="B12:B26"/>
    <mergeCell ref="B27:B40"/>
    <mergeCell ref="B45:B60"/>
    <mergeCell ref="A67:A69"/>
    <mergeCell ref="B67:B72"/>
    <mergeCell ref="C68:E68"/>
    <mergeCell ref="C69:E69"/>
    <mergeCell ref="A70:A72"/>
    <mergeCell ref="C71:E71"/>
    <mergeCell ref="C72:E72"/>
    <mergeCell ref="C96:E96"/>
    <mergeCell ref="B74:B121"/>
    <mergeCell ref="C75:E75"/>
    <mergeCell ref="C76:E76"/>
    <mergeCell ref="C78:E78"/>
    <mergeCell ref="C79:E79"/>
    <mergeCell ref="C81:E81"/>
    <mergeCell ref="C82:E82"/>
    <mergeCell ref="C84:E84"/>
    <mergeCell ref="C85:E85"/>
    <mergeCell ref="C87:E87"/>
    <mergeCell ref="C88:E88"/>
    <mergeCell ref="C90:E90"/>
    <mergeCell ref="C91:E91"/>
    <mergeCell ref="C93:E93"/>
    <mergeCell ref="C94:E94"/>
    <mergeCell ref="C111:E111"/>
    <mergeCell ref="C97:E97"/>
    <mergeCell ref="C99:E99"/>
    <mergeCell ref="C100:E100"/>
    <mergeCell ref="C102:E102"/>
    <mergeCell ref="C103:E103"/>
    <mergeCell ref="C104:E104"/>
    <mergeCell ref="C105:E105"/>
    <mergeCell ref="C106:E106"/>
    <mergeCell ref="C107:E107"/>
    <mergeCell ref="C109:E109"/>
    <mergeCell ref="C110:E110"/>
    <mergeCell ref="C119:E119"/>
    <mergeCell ref="C120:E120"/>
    <mergeCell ref="C121:E121"/>
    <mergeCell ref="C112:E112"/>
    <mergeCell ref="C113:E113"/>
    <mergeCell ref="C114:E114"/>
    <mergeCell ref="C116:E116"/>
    <mergeCell ref="C117:E117"/>
    <mergeCell ref="C118:E118"/>
  </mergeCells>
  <printOptions horizontalCentered="1"/>
  <pageMargins left="0.7" right="0.7" top="0.75" bottom="0.75" header="0.3" footer="0.3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E47B-1CAF-4C20-BBE1-3B445A07D9BB}">
  <dimension ref="A1:R122"/>
  <sheetViews>
    <sheetView topLeftCell="A10" zoomScale="85" zoomScaleNormal="85" workbookViewId="0">
      <selection activeCell="A8" sqref="A8:R8"/>
    </sheetView>
  </sheetViews>
  <sheetFormatPr baseColWidth="10" defaultRowHeight="12.75" x14ac:dyDescent="0.25"/>
  <cols>
    <col min="1" max="1" width="4.85546875" style="6" bestFit="1" customWidth="1"/>
    <col min="2" max="2" width="9.28515625" style="13" bestFit="1" customWidth="1"/>
    <col min="3" max="3" width="24.7109375" style="14" customWidth="1"/>
    <col min="4" max="4" width="18.7109375" style="15" customWidth="1"/>
    <col min="5" max="5" width="16.7109375" style="15" customWidth="1"/>
    <col min="6" max="7" width="11.28515625" style="47" bestFit="1" customWidth="1"/>
    <col min="8" max="10" width="9.7109375" style="47" bestFit="1" customWidth="1"/>
    <col min="11" max="11" width="13.5703125" style="47" bestFit="1" customWidth="1"/>
    <col min="12" max="12" width="8.28515625" style="47" bestFit="1" customWidth="1"/>
    <col min="13" max="13" width="10.140625" style="47" bestFit="1" customWidth="1"/>
    <col min="14" max="14" width="9.7109375" style="47" bestFit="1" customWidth="1"/>
    <col min="15" max="15" width="13.140625" style="48" bestFit="1" customWidth="1"/>
    <col min="16" max="16" width="11.85546875" style="47" bestFit="1" customWidth="1"/>
    <col min="17" max="17" width="13.140625" style="48" bestFit="1" customWidth="1"/>
    <col min="18" max="18" width="10.140625" style="47" customWidth="1"/>
    <col min="19" max="16384" width="11.42578125" style="1"/>
  </cols>
  <sheetData>
    <row r="1" spans="1:18" ht="26.25" x14ac:dyDescent="0.25">
      <c r="A1" s="143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26.25" x14ac:dyDescent="0.25">
      <c r="A2" s="143" t="s">
        <v>41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26.25" x14ac:dyDescent="0.25">
      <c r="A3" s="144" t="s">
        <v>99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26.25" x14ac:dyDescent="0.25">
      <c r="A4" s="143" t="s">
        <v>42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ht="26.25" x14ac:dyDescent="0.25">
      <c r="A5" s="143" t="s">
        <v>98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18" ht="26.25" x14ac:dyDescent="0.25">
      <c r="A6" s="143" t="s">
        <v>121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18" ht="26.25" x14ac:dyDescent="0.25">
      <c r="A7" s="143" t="s">
        <v>141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8" ht="26.25" x14ac:dyDescent="0.25">
      <c r="A8" s="146" t="s">
        <v>142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spans="1:18" x14ac:dyDescent="0.25">
      <c r="A9" s="2"/>
      <c r="B9" s="3"/>
      <c r="C9" s="4"/>
      <c r="D9" s="5"/>
      <c r="E9" s="5"/>
      <c r="F9" s="24"/>
      <c r="G9" s="24"/>
      <c r="H9" s="24"/>
      <c r="I9" s="24"/>
      <c r="J9" s="24"/>
      <c r="K9" s="24"/>
      <c r="L9" s="24"/>
      <c r="M9" s="24"/>
      <c r="N9" s="24"/>
      <c r="O9" s="25"/>
      <c r="P9" s="24"/>
      <c r="Q9" s="25"/>
      <c r="R9" s="24"/>
    </row>
    <row r="10" spans="1:18" ht="21" customHeight="1" thickBot="1" x14ac:dyDescent="0.3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</row>
    <row r="11" spans="1:18" s="49" customFormat="1" ht="114.75" thickBot="1" x14ac:dyDescent="0.3">
      <c r="A11" s="56" t="s">
        <v>3</v>
      </c>
      <c r="B11" s="57" t="s">
        <v>19</v>
      </c>
      <c r="C11" s="12" t="s">
        <v>16</v>
      </c>
      <c r="D11" s="12" t="s">
        <v>1</v>
      </c>
      <c r="E11" s="12" t="s">
        <v>2</v>
      </c>
      <c r="F11" s="41" t="s">
        <v>15</v>
      </c>
      <c r="G11" s="41" t="s">
        <v>4</v>
      </c>
      <c r="H11" s="41" t="s">
        <v>9</v>
      </c>
      <c r="I11" s="41" t="s">
        <v>5</v>
      </c>
      <c r="J11" s="41" t="s">
        <v>6</v>
      </c>
      <c r="K11" s="41" t="s">
        <v>117</v>
      </c>
      <c r="L11" s="41" t="s">
        <v>8</v>
      </c>
      <c r="M11" s="41" t="s">
        <v>118</v>
      </c>
      <c r="N11" s="41" t="s">
        <v>17</v>
      </c>
      <c r="O11" s="41" t="s">
        <v>10</v>
      </c>
      <c r="P11" s="41" t="s">
        <v>11</v>
      </c>
      <c r="Q11" s="41" t="s">
        <v>12</v>
      </c>
      <c r="R11" s="42" t="s">
        <v>13</v>
      </c>
    </row>
    <row r="12" spans="1:18" ht="25.5" x14ac:dyDescent="0.25">
      <c r="A12" s="55">
        <v>1</v>
      </c>
      <c r="B12" s="139" t="s">
        <v>70</v>
      </c>
      <c r="C12" s="85" t="s">
        <v>74</v>
      </c>
      <c r="D12" s="17" t="s">
        <v>75</v>
      </c>
      <c r="E12" s="17" t="s">
        <v>72</v>
      </c>
      <c r="F12" s="44"/>
      <c r="G12" s="44">
        <v>17750</v>
      </c>
      <c r="H12" s="44"/>
      <c r="I12" s="44"/>
      <c r="J12" s="44">
        <v>375</v>
      </c>
      <c r="K12" s="44"/>
      <c r="L12" s="44">
        <v>250</v>
      </c>
      <c r="M12" s="44"/>
      <c r="N12" s="44"/>
      <c r="O12" s="45">
        <f>SUM(F12:N12)</f>
        <v>18375</v>
      </c>
      <c r="P12" s="44">
        <v>1803.39</v>
      </c>
      <c r="Q12" s="54">
        <f>+O12-P12</f>
        <v>16571.61</v>
      </c>
      <c r="R12" s="46"/>
    </row>
    <row r="13" spans="1:18" ht="26.25" thickBot="1" x14ac:dyDescent="0.3">
      <c r="A13" s="55"/>
      <c r="B13" s="140"/>
      <c r="C13" s="76" t="s">
        <v>119</v>
      </c>
      <c r="D13" s="9" t="s">
        <v>122</v>
      </c>
      <c r="E13" s="9" t="s">
        <v>71</v>
      </c>
      <c r="F13" s="36"/>
      <c r="G13" s="36">
        <v>11250</v>
      </c>
      <c r="H13" s="44"/>
      <c r="I13" s="44"/>
      <c r="J13" s="44"/>
      <c r="K13" s="44"/>
      <c r="L13" s="44">
        <v>250</v>
      </c>
      <c r="M13" s="44"/>
      <c r="N13" s="44"/>
      <c r="O13" s="45">
        <v>11500</v>
      </c>
      <c r="P13" s="44">
        <v>1028.03</v>
      </c>
      <c r="Q13" s="54">
        <f>+O13-P13</f>
        <v>10471.969999999999</v>
      </c>
      <c r="R13" s="46"/>
    </row>
    <row r="14" spans="1:18" ht="25.5" x14ac:dyDescent="0.25">
      <c r="A14" s="55">
        <v>3</v>
      </c>
      <c r="B14" s="140"/>
      <c r="C14" s="86" t="s">
        <v>22</v>
      </c>
      <c r="D14" s="63" t="s">
        <v>29</v>
      </c>
      <c r="E14" s="63" t="s">
        <v>72</v>
      </c>
      <c r="F14" s="29"/>
      <c r="G14" s="29">
        <v>5500</v>
      </c>
      <c r="H14" s="29"/>
      <c r="I14" s="29"/>
      <c r="J14" s="29"/>
      <c r="K14" s="44"/>
      <c r="L14" s="29">
        <v>250</v>
      </c>
      <c r="M14" s="29"/>
      <c r="N14" s="29"/>
      <c r="O14" s="30">
        <f t="shared" ref="O14:O24" si="0">SUM(F14:N14)</f>
        <v>5750</v>
      </c>
      <c r="P14" s="29">
        <v>2465.29</v>
      </c>
      <c r="Q14" s="51">
        <f t="shared" ref="Q14:Q41" si="1">+O14-P14</f>
        <v>3284.71</v>
      </c>
      <c r="R14" s="31"/>
    </row>
    <row r="15" spans="1:18" ht="25.5" x14ac:dyDescent="0.25">
      <c r="A15" s="55">
        <v>4</v>
      </c>
      <c r="B15" s="140"/>
      <c r="C15" s="86" t="s">
        <v>23</v>
      </c>
      <c r="D15" s="63" t="s">
        <v>30</v>
      </c>
      <c r="E15" s="63" t="s">
        <v>71</v>
      </c>
      <c r="F15" s="29"/>
      <c r="G15" s="29">
        <v>5500</v>
      </c>
      <c r="H15" s="29"/>
      <c r="I15" s="29"/>
      <c r="J15" s="29"/>
      <c r="K15" s="44"/>
      <c r="L15" s="29">
        <v>250</v>
      </c>
      <c r="M15" s="29"/>
      <c r="N15" s="29"/>
      <c r="O15" s="30">
        <f t="shared" si="0"/>
        <v>5750</v>
      </c>
      <c r="P15" s="29">
        <v>2360.34</v>
      </c>
      <c r="Q15" s="51">
        <f t="shared" si="1"/>
        <v>3389.66</v>
      </c>
      <c r="R15" s="31"/>
    </row>
    <row r="16" spans="1:18" ht="25.5" x14ac:dyDescent="0.25">
      <c r="A16" s="55">
        <v>5</v>
      </c>
      <c r="B16" s="140"/>
      <c r="C16" s="86" t="s">
        <v>24</v>
      </c>
      <c r="D16" s="63" t="s">
        <v>31</v>
      </c>
      <c r="E16" s="63" t="s">
        <v>71</v>
      </c>
      <c r="F16" s="29"/>
      <c r="G16" s="29">
        <v>5250</v>
      </c>
      <c r="H16" s="29"/>
      <c r="I16" s="29"/>
      <c r="J16" s="29"/>
      <c r="K16" s="44"/>
      <c r="L16" s="29">
        <v>250</v>
      </c>
      <c r="M16" s="29"/>
      <c r="N16" s="29"/>
      <c r="O16" s="30">
        <f t="shared" si="0"/>
        <v>5500</v>
      </c>
      <c r="P16" s="29">
        <v>3137.77</v>
      </c>
      <c r="Q16" s="51">
        <f t="shared" si="1"/>
        <v>2362.23</v>
      </c>
      <c r="R16" s="31"/>
    </row>
    <row r="17" spans="1:18" ht="25.5" x14ac:dyDescent="0.25">
      <c r="A17" s="55">
        <v>6</v>
      </c>
      <c r="B17" s="140"/>
      <c r="C17" s="86" t="s">
        <v>25</v>
      </c>
      <c r="D17" s="63" t="s">
        <v>32</v>
      </c>
      <c r="E17" s="63" t="s">
        <v>72</v>
      </c>
      <c r="F17" s="29"/>
      <c r="G17" s="29">
        <v>0</v>
      </c>
      <c r="H17" s="29"/>
      <c r="I17" s="29"/>
      <c r="J17" s="29"/>
      <c r="K17" s="44"/>
      <c r="L17" s="29">
        <v>0</v>
      </c>
      <c r="M17" s="29"/>
      <c r="N17" s="29"/>
      <c r="O17" s="30">
        <f t="shared" si="0"/>
        <v>0</v>
      </c>
      <c r="P17" s="29">
        <v>0</v>
      </c>
      <c r="Q17" s="51">
        <f t="shared" si="1"/>
        <v>0</v>
      </c>
      <c r="R17" s="31"/>
    </row>
    <row r="18" spans="1:18" ht="25.5" x14ac:dyDescent="0.25">
      <c r="A18" s="55">
        <v>7</v>
      </c>
      <c r="B18" s="140"/>
      <c r="C18" s="86" t="s">
        <v>26</v>
      </c>
      <c r="D18" s="63" t="s">
        <v>33</v>
      </c>
      <c r="E18" s="63" t="s">
        <v>73</v>
      </c>
      <c r="F18" s="29"/>
      <c r="G18" s="29">
        <v>12250</v>
      </c>
      <c r="H18" s="29"/>
      <c r="I18" s="29"/>
      <c r="J18" s="29"/>
      <c r="K18" s="44"/>
      <c r="L18" s="29">
        <v>250</v>
      </c>
      <c r="M18" s="29"/>
      <c r="N18" s="29"/>
      <c r="O18" s="30">
        <f t="shared" si="0"/>
        <v>12500</v>
      </c>
      <c r="P18" s="29">
        <v>993.35</v>
      </c>
      <c r="Q18" s="51">
        <f t="shared" si="1"/>
        <v>11506.65</v>
      </c>
      <c r="R18" s="31"/>
    </row>
    <row r="19" spans="1:18" ht="25.5" x14ac:dyDescent="0.25">
      <c r="A19" s="55">
        <v>8</v>
      </c>
      <c r="B19" s="140"/>
      <c r="C19" s="86" t="s">
        <v>60</v>
      </c>
      <c r="D19" s="63" t="s">
        <v>61</v>
      </c>
      <c r="E19" s="63" t="s">
        <v>73</v>
      </c>
      <c r="F19" s="29"/>
      <c r="G19" s="29">
        <v>4750</v>
      </c>
      <c r="H19" s="29"/>
      <c r="I19" s="29"/>
      <c r="J19" s="29"/>
      <c r="K19" s="44"/>
      <c r="L19" s="29">
        <v>250</v>
      </c>
      <c r="M19" s="29"/>
      <c r="N19" s="29"/>
      <c r="O19" s="30">
        <f t="shared" si="0"/>
        <v>5000</v>
      </c>
      <c r="P19" s="29">
        <v>1395.84</v>
      </c>
      <c r="Q19" s="51">
        <f t="shared" si="1"/>
        <v>3604.16</v>
      </c>
      <c r="R19" s="31"/>
    </row>
    <row r="20" spans="1:18" ht="25.5" x14ac:dyDescent="0.25">
      <c r="A20" s="55">
        <v>9</v>
      </c>
      <c r="B20" s="140"/>
      <c r="C20" s="86" t="s">
        <v>65</v>
      </c>
      <c r="D20" s="63" t="s">
        <v>94</v>
      </c>
      <c r="E20" s="63" t="s">
        <v>73</v>
      </c>
      <c r="F20" s="29"/>
      <c r="G20" s="29">
        <v>7500</v>
      </c>
      <c r="H20" s="29"/>
      <c r="I20" s="29"/>
      <c r="J20" s="29"/>
      <c r="K20" s="44"/>
      <c r="L20" s="29">
        <v>250</v>
      </c>
      <c r="M20" s="29"/>
      <c r="N20" s="29"/>
      <c r="O20" s="30">
        <f t="shared" si="0"/>
        <v>7750</v>
      </c>
      <c r="P20" s="29">
        <v>534.97</v>
      </c>
      <c r="Q20" s="51">
        <f t="shared" si="1"/>
        <v>7215.03</v>
      </c>
      <c r="R20" s="31"/>
    </row>
    <row r="21" spans="1:18" ht="25.5" x14ac:dyDescent="0.25">
      <c r="A21" s="55"/>
      <c r="B21" s="140"/>
      <c r="C21" s="86" t="s">
        <v>139</v>
      </c>
      <c r="D21" s="63" t="s">
        <v>140</v>
      </c>
      <c r="E21" s="63" t="s">
        <v>73</v>
      </c>
      <c r="F21" s="29"/>
      <c r="G21" s="29">
        <v>3850</v>
      </c>
      <c r="H21" s="29"/>
      <c r="I21" s="29"/>
      <c r="J21" s="29"/>
      <c r="K21" s="44"/>
      <c r="L21" s="29">
        <v>183.33</v>
      </c>
      <c r="M21" s="29"/>
      <c r="N21" s="29"/>
      <c r="O21" s="30">
        <f t="shared" si="0"/>
        <v>4033.33</v>
      </c>
      <c r="P21" s="29">
        <v>4032.33</v>
      </c>
      <c r="Q21" s="51">
        <f t="shared" si="1"/>
        <v>1</v>
      </c>
      <c r="R21" s="31"/>
    </row>
    <row r="22" spans="1:18" ht="25.5" x14ac:dyDescent="0.25">
      <c r="A22" s="55">
        <v>10</v>
      </c>
      <c r="B22" s="140"/>
      <c r="C22" s="86" t="s">
        <v>58</v>
      </c>
      <c r="D22" s="63" t="s">
        <v>59</v>
      </c>
      <c r="E22" s="63" t="s">
        <v>72</v>
      </c>
      <c r="F22" s="29"/>
      <c r="G22" s="29">
        <v>3650</v>
      </c>
      <c r="H22" s="29"/>
      <c r="I22" s="29"/>
      <c r="J22" s="29"/>
      <c r="K22" s="44"/>
      <c r="L22" s="29">
        <v>250</v>
      </c>
      <c r="M22" s="29"/>
      <c r="N22" s="29"/>
      <c r="O22" s="30">
        <f t="shared" si="0"/>
        <v>3900</v>
      </c>
      <c r="P22" s="29">
        <v>176.3</v>
      </c>
      <c r="Q22" s="51">
        <f t="shared" si="1"/>
        <v>3723.7</v>
      </c>
      <c r="R22" s="31"/>
    </row>
    <row r="23" spans="1:18" ht="25.5" x14ac:dyDescent="0.25">
      <c r="A23" s="55">
        <v>11</v>
      </c>
      <c r="B23" s="140"/>
      <c r="C23" s="86" t="s">
        <v>27</v>
      </c>
      <c r="D23" s="63" t="s">
        <v>34</v>
      </c>
      <c r="E23" s="63" t="s">
        <v>84</v>
      </c>
      <c r="F23" s="29"/>
      <c r="G23" s="29">
        <v>6000</v>
      </c>
      <c r="H23" s="29"/>
      <c r="I23" s="29">
        <v>150</v>
      </c>
      <c r="J23" s="29"/>
      <c r="K23" s="44"/>
      <c r="L23" s="29">
        <v>250</v>
      </c>
      <c r="M23" s="29"/>
      <c r="N23" s="29"/>
      <c r="O23" s="30">
        <f t="shared" si="0"/>
        <v>6400</v>
      </c>
      <c r="P23" s="29">
        <v>4951.49</v>
      </c>
      <c r="Q23" s="51">
        <f t="shared" si="1"/>
        <v>1448.5100000000002</v>
      </c>
      <c r="R23" s="31"/>
    </row>
    <row r="24" spans="1:18" ht="25.5" x14ac:dyDescent="0.25">
      <c r="A24" s="55">
        <v>12</v>
      </c>
      <c r="B24" s="140"/>
      <c r="C24" s="87" t="s">
        <v>28</v>
      </c>
      <c r="D24" s="16" t="s">
        <v>35</v>
      </c>
      <c r="E24" s="16" t="s">
        <v>84</v>
      </c>
      <c r="F24" s="32"/>
      <c r="G24" s="32">
        <v>4500</v>
      </c>
      <c r="H24" s="32"/>
      <c r="I24" s="32">
        <v>100</v>
      </c>
      <c r="J24" s="32"/>
      <c r="K24" s="83"/>
      <c r="L24" s="32">
        <v>250</v>
      </c>
      <c r="M24" s="32"/>
      <c r="N24" s="32"/>
      <c r="O24" s="33">
        <f t="shared" si="0"/>
        <v>4850</v>
      </c>
      <c r="P24" s="32">
        <v>317.63</v>
      </c>
      <c r="Q24" s="52">
        <f t="shared" si="1"/>
        <v>4532.37</v>
      </c>
      <c r="R24" s="34"/>
    </row>
    <row r="25" spans="1:18" ht="25.5" x14ac:dyDescent="0.25">
      <c r="A25" s="55">
        <v>13</v>
      </c>
      <c r="B25" s="140"/>
      <c r="C25" s="86" t="s">
        <v>63</v>
      </c>
      <c r="D25" s="63" t="s">
        <v>64</v>
      </c>
      <c r="E25" s="63" t="s">
        <v>72</v>
      </c>
      <c r="F25" s="29"/>
      <c r="G25" s="29">
        <v>3550</v>
      </c>
      <c r="H25" s="29"/>
      <c r="I25" s="29"/>
      <c r="J25" s="29"/>
      <c r="K25" s="29"/>
      <c r="L25" s="29">
        <v>250</v>
      </c>
      <c r="M25" s="29"/>
      <c r="N25" s="29"/>
      <c r="O25" s="30">
        <f>SUM(F25:N25)</f>
        <v>3800</v>
      </c>
      <c r="P25" s="29">
        <v>171.47</v>
      </c>
      <c r="Q25" s="51">
        <f t="shared" si="1"/>
        <v>3628.53</v>
      </c>
      <c r="R25" s="29"/>
    </row>
    <row r="26" spans="1:18" ht="26.25" thickBot="1" x14ac:dyDescent="0.3">
      <c r="A26" s="55">
        <v>14</v>
      </c>
      <c r="B26" s="140"/>
      <c r="C26" s="87" t="s">
        <v>76</v>
      </c>
      <c r="D26" s="16" t="s">
        <v>62</v>
      </c>
      <c r="E26" s="16" t="s">
        <v>72</v>
      </c>
      <c r="F26" s="32"/>
      <c r="G26" s="32">
        <v>4500</v>
      </c>
      <c r="H26" s="32"/>
      <c r="I26" s="32"/>
      <c r="J26" s="32"/>
      <c r="K26" s="32"/>
      <c r="L26" s="32">
        <v>250</v>
      </c>
      <c r="M26" s="32"/>
      <c r="N26" s="32"/>
      <c r="O26" s="33">
        <f>SUM(F26:N26)</f>
        <v>4750</v>
      </c>
      <c r="P26" s="29">
        <v>311.16000000000003</v>
      </c>
      <c r="Q26" s="51">
        <f>+O26-P26</f>
        <v>4438.84</v>
      </c>
      <c r="R26" s="29"/>
    </row>
    <row r="27" spans="1:18" ht="26.25" thickBot="1" x14ac:dyDescent="0.3">
      <c r="A27" s="55"/>
      <c r="B27" s="99" t="s">
        <v>129</v>
      </c>
      <c r="C27" s="100" t="s">
        <v>130</v>
      </c>
      <c r="D27" s="101" t="s">
        <v>131</v>
      </c>
      <c r="E27" s="101" t="s">
        <v>72</v>
      </c>
      <c r="F27" s="102"/>
      <c r="G27" s="102">
        <v>5000</v>
      </c>
      <c r="H27" s="102"/>
      <c r="I27" s="102"/>
      <c r="J27" s="102"/>
      <c r="K27" s="102"/>
      <c r="L27" s="102">
        <v>250</v>
      </c>
      <c r="M27" s="102"/>
      <c r="N27" s="102"/>
      <c r="O27" s="103">
        <f>SUM(F27:N27)</f>
        <v>5250</v>
      </c>
      <c r="P27" s="95">
        <v>341.31</v>
      </c>
      <c r="Q27" s="96">
        <f>+O27-P27</f>
        <v>4908.6899999999996</v>
      </c>
      <c r="R27" s="97"/>
    </row>
    <row r="28" spans="1:18" ht="25.5" x14ac:dyDescent="0.25">
      <c r="A28" s="55">
        <v>16</v>
      </c>
      <c r="B28" s="98" t="s">
        <v>47</v>
      </c>
      <c r="C28" s="93" t="s">
        <v>67</v>
      </c>
      <c r="D28" s="88" t="s">
        <v>66</v>
      </c>
      <c r="E28" s="88" t="s">
        <v>43</v>
      </c>
      <c r="F28" s="83"/>
      <c r="G28" s="83">
        <v>7000</v>
      </c>
      <c r="H28" s="83"/>
      <c r="I28" s="83"/>
      <c r="J28" s="83"/>
      <c r="K28" s="83"/>
      <c r="L28" s="83"/>
      <c r="M28" s="83"/>
      <c r="N28" s="83"/>
      <c r="O28" s="94">
        <f t="shared" ref="O28:O41" si="2">SUM(F28:N28)</f>
        <v>7000</v>
      </c>
      <c r="P28" s="44"/>
      <c r="Q28" s="54">
        <f t="shared" si="1"/>
        <v>7000</v>
      </c>
      <c r="R28" s="44"/>
    </row>
    <row r="29" spans="1:18" ht="25.5" x14ac:dyDescent="0.25">
      <c r="A29" s="55">
        <v>17</v>
      </c>
      <c r="B29" s="90"/>
      <c r="C29" s="93" t="s">
        <v>68</v>
      </c>
      <c r="D29" s="88" t="s">
        <v>66</v>
      </c>
      <c r="E29" s="88" t="s">
        <v>69</v>
      </c>
      <c r="F29" s="83"/>
      <c r="G29" s="83">
        <v>7000</v>
      </c>
      <c r="H29" s="83"/>
      <c r="I29" s="83"/>
      <c r="J29" s="83"/>
      <c r="K29" s="83"/>
      <c r="L29" s="83"/>
      <c r="M29" s="83"/>
      <c r="N29" s="83"/>
      <c r="O29" s="89">
        <f t="shared" si="2"/>
        <v>7000</v>
      </c>
      <c r="P29" s="44"/>
      <c r="Q29" s="54">
        <f t="shared" si="1"/>
        <v>7000</v>
      </c>
      <c r="R29" s="44"/>
    </row>
    <row r="30" spans="1:18" ht="25.5" x14ac:dyDescent="0.25">
      <c r="A30" s="55">
        <v>18</v>
      </c>
      <c r="B30" s="91"/>
      <c r="C30" s="84" t="s">
        <v>85</v>
      </c>
      <c r="D30" s="63" t="s">
        <v>86</v>
      </c>
      <c r="E30" s="63" t="s">
        <v>82</v>
      </c>
      <c r="F30" s="29"/>
      <c r="G30" s="35">
        <v>14000</v>
      </c>
      <c r="H30" s="29"/>
      <c r="I30" s="29"/>
      <c r="J30" s="29"/>
      <c r="K30" s="29"/>
      <c r="L30" s="29"/>
      <c r="M30" s="29"/>
      <c r="N30" s="29"/>
      <c r="O30" s="30">
        <f t="shared" si="2"/>
        <v>14000</v>
      </c>
      <c r="P30" s="29">
        <v>625</v>
      </c>
      <c r="Q30" s="51">
        <f t="shared" si="1"/>
        <v>13375</v>
      </c>
      <c r="R30" s="29"/>
    </row>
    <row r="31" spans="1:18" s="75" customFormat="1" ht="25.5" x14ac:dyDescent="0.25">
      <c r="A31" s="55">
        <v>19</v>
      </c>
      <c r="B31" s="90"/>
      <c r="C31" s="73" t="s">
        <v>95</v>
      </c>
      <c r="D31" s="65" t="s">
        <v>96</v>
      </c>
      <c r="E31" s="65" t="s">
        <v>72</v>
      </c>
      <c r="F31" s="66"/>
      <c r="G31" s="66">
        <v>10000</v>
      </c>
      <c r="H31" s="66"/>
      <c r="I31" s="66"/>
      <c r="J31" s="66"/>
      <c r="K31" s="66"/>
      <c r="L31" s="66"/>
      <c r="M31" s="66"/>
      <c r="N31" s="66"/>
      <c r="O31" s="54">
        <f t="shared" si="2"/>
        <v>10000</v>
      </c>
      <c r="P31" s="66"/>
      <c r="Q31" s="54">
        <f t="shared" si="1"/>
        <v>10000</v>
      </c>
      <c r="R31" s="74"/>
    </row>
    <row r="32" spans="1:18" s="75" customFormat="1" ht="24" customHeight="1" x14ac:dyDescent="0.25">
      <c r="A32" s="55">
        <v>20</v>
      </c>
      <c r="B32" s="90"/>
      <c r="C32" s="73" t="s">
        <v>123</v>
      </c>
      <c r="D32" s="65" t="s">
        <v>124</v>
      </c>
      <c r="E32" s="65" t="s">
        <v>125</v>
      </c>
      <c r="F32" s="66"/>
      <c r="G32" s="66">
        <v>7000</v>
      </c>
      <c r="H32" s="66"/>
      <c r="I32" s="66"/>
      <c r="J32" s="66"/>
      <c r="K32" s="66"/>
      <c r="L32" s="66"/>
      <c r="M32" s="66"/>
      <c r="N32" s="66"/>
      <c r="O32" s="54">
        <f t="shared" si="2"/>
        <v>7000</v>
      </c>
      <c r="P32" s="66"/>
      <c r="Q32" s="54">
        <f t="shared" si="1"/>
        <v>7000</v>
      </c>
      <c r="R32" s="74"/>
    </row>
    <row r="33" spans="1:18" s="75" customFormat="1" ht="25.5" x14ac:dyDescent="0.25">
      <c r="A33" s="55">
        <v>21</v>
      </c>
      <c r="B33" s="90"/>
      <c r="C33" s="22" t="s">
        <v>100</v>
      </c>
      <c r="D33" s="64" t="s">
        <v>77</v>
      </c>
      <c r="E33" s="64" t="s">
        <v>84</v>
      </c>
      <c r="F33" s="35"/>
      <c r="G33" s="35">
        <v>2500</v>
      </c>
      <c r="H33" s="35"/>
      <c r="I33" s="35"/>
      <c r="J33" s="35"/>
      <c r="K33" s="35"/>
      <c r="L33" s="35"/>
      <c r="M33" s="35"/>
      <c r="N33" s="35"/>
      <c r="O33" s="51">
        <f t="shared" si="2"/>
        <v>2500</v>
      </c>
      <c r="P33" s="35"/>
      <c r="Q33" s="51">
        <f t="shared" si="1"/>
        <v>2500</v>
      </c>
      <c r="R33" s="69"/>
    </row>
    <row r="34" spans="1:18" s="75" customFormat="1" ht="38.25" x14ac:dyDescent="0.25">
      <c r="A34" s="55">
        <v>22</v>
      </c>
      <c r="B34" s="90"/>
      <c r="C34" s="22" t="s">
        <v>126</v>
      </c>
      <c r="D34" s="64" t="s">
        <v>127</v>
      </c>
      <c r="E34" s="64" t="s">
        <v>84</v>
      </c>
      <c r="F34" s="35"/>
      <c r="G34" s="35">
        <v>10000</v>
      </c>
      <c r="H34" s="35"/>
      <c r="I34" s="35"/>
      <c r="J34" s="35"/>
      <c r="K34" s="35"/>
      <c r="L34" s="35"/>
      <c r="M34" s="35"/>
      <c r="N34" s="35"/>
      <c r="O34" s="51">
        <f t="shared" si="2"/>
        <v>10000</v>
      </c>
      <c r="P34" s="35"/>
      <c r="Q34" s="51">
        <f t="shared" si="1"/>
        <v>10000</v>
      </c>
      <c r="R34" s="69"/>
    </row>
    <row r="35" spans="1:18" s="75" customFormat="1" ht="24.75" customHeight="1" x14ac:dyDescent="0.25">
      <c r="A35" s="55">
        <v>23</v>
      </c>
      <c r="B35" s="90"/>
      <c r="C35" s="22" t="s">
        <v>78</v>
      </c>
      <c r="D35" s="64" t="s">
        <v>79</v>
      </c>
      <c r="E35" s="64" t="s">
        <v>84</v>
      </c>
      <c r="F35" s="35"/>
      <c r="G35" s="35">
        <v>3000</v>
      </c>
      <c r="H35" s="35"/>
      <c r="I35" s="35"/>
      <c r="J35" s="35"/>
      <c r="K35" s="35"/>
      <c r="L35" s="35"/>
      <c r="M35" s="35"/>
      <c r="N35" s="35"/>
      <c r="O35" s="51">
        <f t="shared" si="2"/>
        <v>3000</v>
      </c>
      <c r="P35" s="35"/>
      <c r="Q35" s="51">
        <f t="shared" si="1"/>
        <v>3000</v>
      </c>
      <c r="R35" s="69"/>
    </row>
    <row r="36" spans="1:18" s="75" customFormat="1" ht="25.5" x14ac:dyDescent="0.25">
      <c r="A36" s="55">
        <v>24</v>
      </c>
      <c r="B36" s="90"/>
      <c r="C36" s="22" t="s">
        <v>80</v>
      </c>
      <c r="D36" s="64" t="s">
        <v>81</v>
      </c>
      <c r="E36" s="64" t="s">
        <v>84</v>
      </c>
      <c r="F36" s="35"/>
      <c r="G36" s="35">
        <v>4200</v>
      </c>
      <c r="H36" s="35"/>
      <c r="I36" s="35"/>
      <c r="J36" s="35"/>
      <c r="K36" s="35"/>
      <c r="L36" s="35"/>
      <c r="M36" s="35"/>
      <c r="N36" s="35"/>
      <c r="O36" s="51">
        <f t="shared" si="2"/>
        <v>4200</v>
      </c>
      <c r="P36" s="35"/>
      <c r="Q36" s="51">
        <f t="shared" si="1"/>
        <v>4200</v>
      </c>
      <c r="R36" s="69"/>
    </row>
    <row r="37" spans="1:18" s="75" customFormat="1" ht="25.5" x14ac:dyDescent="0.25">
      <c r="A37" s="55">
        <v>26</v>
      </c>
      <c r="B37" s="90"/>
      <c r="C37" s="22" t="s">
        <v>87</v>
      </c>
      <c r="D37" s="64" t="s">
        <v>66</v>
      </c>
      <c r="E37" s="64" t="s">
        <v>44</v>
      </c>
      <c r="F37" s="35"/>
      <c r="G37" s="35">
        <v>7000</v>
      </c>
      <c r="H37" s="35"/>
      <c r="I37" s="35"/>
      <c r="J37" s="35"/>
      <c r="K37" s="35"/>
      <c r="L37" s="35"/>
      <c r="M37" s="35"/>
      <c r="N37" s="35"/>
      <c r="O37" s="51">
        <f t="shared" si="2"/>
        <v>7000</v>
      </c>
      <c r="P37" s="35"/>
      <c r="Q37" s="51">
        <f t="shared" si="1"/>
        <v>7000</v>
      </c>
      <c r="R37" s="69"/>
    </row>
    <row r="38" spans="1:18" s="75" customFormat="1" ht="25.5" x14ac:dyDescent="0.25">
      <c r="A38" s="55">
        <v>27</v>
      </c>
      <c r="B38" s="90"/>
      <c r="C38" s="22" t="s">
        <v>89</v>
      </c>
      <c r="D38" s="64" t="s">
        <v>66</v>
      </c>
      <c r="E38" s="64" t="s">
        <v>46</v>
      </c>
      <c r="F38" s="35"/>
      <c r="G38" s="35">
        <v>7000</v>
      </c>
      <c r="H38" s="35"/>
      <c r="I38" s="35"/>
      <c r="J38" s="35"/>
      <c r="K38" s="35"/>
      <c r="L38" s="35"/>
      <c r="M38" s="35"/>
      <c r="N38" s="35"/>
      <c r="O38" s="51">
        <f t="shared" si="2"/>
        <v>7000</v>
      </c>
      <c r="P38" s="35"/>
      <c r="Q38" s="51">
        <f t="shared" si="1"/>
        <v>7000</v>
      </c>
      <c r="R38" s="69"/>
    </row>
    <row r="39" spans="1:18" s="75" customFormat="1" ht="25.5" x14ac:dyDescent="0.25">
      <c r="A39" s="55">
        <v>28</v>
      </c>
      <c r="B39" s="90"/>
      <c r="C39" s="22" t="s">
        <v>90</v>
      </c>
      <c r="D39" s="64" t="s">
        <v>66</v>
      </c>
      <c r="E39" s="64" t="s">
        <v>45</v>
      </c>
      <c r="F39" s="35"/>
      <c r="G39" s="35">
        <v>7000</v>
      </c>
      <c r="H39" s="35"/>
      <c r="I39" s="35"/>
      <c r="J39" s="35"/>
      <c r="K39" s="35"/>
      <c r="L39" s="35"/>
      <c r="M39" s="35"/>
      <c r="N39" s="35"/>
      <c r="O39" s="51">
        <f t="shared" si="2"/>
        <v>7000</v>
      </c>
      <c r="P39" s="35"/>
      <c r="Q39" s="51">
        <f t="shared" si="1"/>
        <v>7000</v>
      </c>
      <c r="R39" s="69"/>
    </row>
    <row r="40" spans="1:18" s="75" customFormat="1" ht="25.5" x14ac:dyDescent="0.25">
      <c r="A40" s="55">
        <v>29</v>
      </c>
      <c r="B40" s="90"/>
      <c r="C40" s="22" t="s">
        <v>88</v>
      </c>
      <c r="D40" s="64" t="s">
        <v>66</v>
      </c>
      <c r="E40" s="64" t="s">
        <v>91</v>
      </c>
      <c r="F40" s="35"/>
      <c r="G40" s="35">
        <v>7000</v>
      </c>
      <c r="H40" s="35"/>
      <c r="I40" s="35"/>
      <c r="J40" s="35"/>
      <c r="K40" s="35"/>
      <c r="L40" s="35"/>
      <c r="M40" s="35"/>
      <c r="N40" s="35"/>
      <c r="O40" s="51">
        <f t="shared" si="2"/>
        <v>7000</v>
      </c>
      <c r="P40" s="35"/>
      <c r="Q40" s="51">
        <f t="shared" si="1"/>
        <v>7000</v>
      </c>
      <c r="R40" s="69"/>
    </row>
    <row r="41" spans="1:18" s="75" customFormat="1" ht="26.25" thickBot="1" x14ac:dyDescent="0.3">
      <c r="A41" s="55">
        <v>30</v>
      </c>
      <c r="B41" s="92"/>
      <c r="C41" s="76" t="s">
        <v>97</v>
      </c>
      <c r="D41" s="70" t="s">
        <v>92</v>
      </c>
      <c r="E41" s="70" t="s">
        <v>73</v>
      </c>
      <c r="F41" s="71"/>
      <c r="G41" s="71">
        <v>9000</v>
      </c>
      <c r="H41" s="71"/>
      <c r="I41" s="71"/>
      <c r="J41" s="71"/>
      <c r="K41" s="71"/>
      <c r="L41" s="71"/>
      <c r="M41" s="71"/>
      <c r="N41" s="71"/>
      <c r="O41" s="53">
        <f t="shared" si="2"/>
        <v>9000</v>
      </c>
      <c r="P41" s="71"/>
      <c r="Q41" s="53">
        <f t="shared" si="1"/>
        <v>9000</v>
      </c>
      <c r="R41" s="72"/>
    </row>
    <row r="42" spans="1:18" s="10" customFormat="1" x14ac:dyDescent="0.25">
      <c r="A42" s="10" t="s">
        <v>57</v>
      </c>
      <c r="F42" s="39"/>
      <c r="G42" s="39"/>
      <c r="H42" s="39"/>
      <c r="I42" s="39"/>
      <c r="J42" s="39"/>
      <c r="K42" s="39"/>
      <c r="L42" s="39"/>
      <c r="M42" s="39"/>
      <c r="N42" s="39"/>
      <c r="O42" s="40"/>
      <c r="P42" s="39"/>
      <c r="Q42" s="39"/>
      <c r="R42" s="39"/>
    </row>
    <row r="43" spans="1:18" s="10" customFormat="1" ht="12.75" customHeight="1" x14ac:dyDescent="0.25">
      <c r="F43" s="39"/>
      <c r="G43" s="39"/>
      <c r="H43" s="39"/>
      <c r="I43" s="39"/>
      <c r="J43" s="39"/>
      <c r="K43" s="39"/>
      <c r="L43" s="39"/>
      <c r="M43" s="39"/>
      <c r="N43" s="39"/>
      <c r="O43" s="40"/>
      <c r="P43" s="39"/>
      <c r="Q43" s="39"/>
      <c r="R43" s="39"/>
    </row>
    <row r="44" spans="1:18" ht="21" thickBot="1" x14ac:dyDescent="0.3">
      <c r="A44" s="145" t="s">
        <v>56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</row>
    <row r="45" spans="1:18" s="6" customFormat="1" ht="111.75" customHeight="1" thickBot="1" x14ac:dyDescent="0.3">
      <c r="A45" s="58" t="s">
        <v>3</v>
      </c>
      <c r="B45" s="11" t="s">
        <v>19</v>
      </c>
      <c r="C45" s="12" t="s">
        <v>16</v>
      </c>
      <c r="D45" s="12" t="s">
        <v>1</v>
      </c>
      <c r="E45" s="12" t="s">
        <v>2</v>
      </c>
      <c r="F45" s="41" t="s">
        <v>15</v>
      </c>
      <c r="G45" s="41" t="s">
        <v>4</v>
      </c>
      <c r="H45" s="41" t="s">
        <v>9</v>
      </c>
      <c r="I45" s="41" t="s">
        <v>5</v>
      </c>
      <c r="J45" s="41" t="s">
        <v>6</v>
      </c>
      <c r="K45" s="41" t="s">
        <v>7</v>
      </c>
      <c r="L45" s="41" t="s">
        <v>8</v>
      </c>
      <c r="M45" s="41" t="s">
        <v>14</v>
      </c>
      <c r="N45" s="41" t="s">
        <v>17</v>
      </c>
      <c r="O45" s="41" t="s">
        <v>10</v>
      </c>
      <c r="P45" s="41" t="s">
        <v>11</v>
      </c>
      <c r="Q45" s="41" t="s">
        <v>12</v>
      </c>
      <c r="R45" s="42" t="s">
        <v>13</v>
      </c>
    </row>
    <row r="46" spans="1:18" ht="25.5" x14ac:dyDescent="0.25">
      <c r="A46" s="59">
        <v>1</v>
      </c>
      <c r="B46" s="139" t="s">
        <v>36</v>
      </c>
      <c r="C46" s="18" t="s">
        <v>37</v>
      </c>
      <c r="D46" s="7" t="s">
        <v>102</v>
      </c>
      <c r="E46" s="7" t="s">
        <v>82</v>
      </c>
      <c r="F46" s="26">
        <v>6000</v>
      </c>
      <c r="G46" s="26"/>
      <c r="H46" s="26"/>
      <c r="I46" s="26"/>
      <c r="J46" s="26"/>
      <c r="K46" s="26"/>
      <c r="L46" s="26"/>
      <c r="M46" s="26">
        <v>6000</v>
      </c>
      <c r="N46" s="26"/>
      <c r="O46" s="43">
        <f>+F46+G46+H46+I46+J46+K46+L46+M46+N46</f>
        <v>12000</v>
      </c>
      <c r="P46" s="26">
        <v>291</v>
      </c>
      <c r="Q46" s="50">
        <f>+O46-P46</f>
        <v>11709</v>
      </c>
      <c r="R46" s="28"/>
    </row>
    <row r="47" spans="1:18" ht="25.5" x14ac:dyDescent="0.25">
      <c r="A47" s="59">
        <v>2</v>
      </c>
      <c r="B47" s="140"/>
      <c r="C47" s="19" t="s">
        <v>101</v>
      </c>
      <c r="D47" s="63" t="s">
        <v>103</v>
      </c>
      <c r="E47" s="63" t="s">
        <v>82</v>
      </c>
      <c r="F47" s="29">
        <v>6000</v>
      </c>
      <c r="G47" s="29"/>
      <c r="H47" s="29"/>
      <c r="I47" s="29"/>
      <c r="J47" s="29"/>
      <c r="K47" s="29"/>
      <c r="L47" s="29"/>
      <c r="M47" s="29"/>
      <c r="N47" s="29"/>
      <c r="O47" s="30">
        <f t="shared" ref="O47:O52" si="3">+F47+G47+H47+I47+J47+K47+L47+M47+N47</f>
        <v>6000</v>
      </c>
      <c r="P47" s="29">
        <v>291</v>
      </c>
      <c r="Q47" s="51">
        <f>+O47-P47</f>
        <v>5709</v>
      </c>
      <c r="R47" s="31"/>
    </row>
    <row r="48" spans="1:18" ht="25.5" x14ac:dyDescent="0.25">
      <c r="A48" s="59">
        <v>3</v>
      </c>
      <c r="B48" s="140"/>
      <c r="C48" s="19" t="s">
        <v>38</v>
      </c>
      <c r="D48" s="63" t="s">
        <v>55</v>
      </c>
      <c r="E48" s="63" t="s">
        <v>82</v>
      </c>
      <c r="F48" s="29">
        <v>6000</v>
      </c>
      <c r="G48" s="29"/>
      <c r="H48" s="29"/>
      <c r="I48" s="29"/>
      <c r="J48" s="29"/>
      <c r="K48" s="29"/>
      <c r="L48" s="29"/>
      <c r="M48" s="29"/>
      <c r="N48" s="29"/>
      <c r="O48" s="30">
        <f t="shared" si="3"/>
        <v>6000</v>
      </c>
      <c r="P48" s="29">
        <v>291</v>
      </c>
      <c r="Q48" s="51">
        <f t="shared" ref="Q48:Q61" si="4">+O48-P48</f>
        <v>5709</v>
      </c>
      <c r="R48" s="31"/>
    </row>
    <row r="49" spans="1:18" ht="26.25" thickBot="1" x14ac:dyDescent="0.3">
      <c r="A49" s="59">
        <v>4</v>
      </c>
      <c r="B49" s="140"/>
      <c r="C49" s="21" t="s">
        <v>39</v>
      </c>
      <c r="D49" s="16" t="s">
        <v>83</v>
      </c>
      <c r="E49" s="16" t="s">
        <v>82</v>
      </c>
      <c r="F49" s="32">
        <v>6000</v>
      </c>
      <c r="G49" s="32"/>
      <c r="H49" s="32"/>
      <c r="I49" s="32"/>
      <c r="J49" s="32"/>
      <c r="K49" s="32"/>
      <c r="L49" s="32"/>
      <c r="M49" s="32"/>
      <c r="N49" s="32"/>
      <c r="O49" s="33">
        <f t="shared" si="3"/>
        <v>6000</v>
      </c>
      <c r="P49" s="32">
        <v>291</v>
      </c>
      <c r="Q49" s="52">
        <f t="shared" si="4"/>
        <v>5709</v>
      </c>
      <c r="R49" s="34"/>
    </row>
    <row r="50" spans="1:18" ht="25.5" x14ac:dyDescent="0.25">
      <c r="A50" s="59">
        <v>5</v>
      </c>
      <c r="B50" s="141"/>
      <c r="C50" s="18" t="s">
        <v>48</v>
      </c>
      <c r="D50" s="7" t="s">
        <v>104</v>
      </c>
      <c r="E50" s="7" t="s">
        <v>45</v>
      </c>
      <c r="F50" s="26"/>
      <c r="G50" s="26"/>
      <c r="H50" s="26"/>
      <c r="I50" s="26"/>
      <c r="J50" s="26"/>
      <c r="K50" s="26"/>
      <c r="L50" s="26"/>
      <c r="M50" s="26"/>
      <c r="N50" s="26"/>
      <c r="O50" s="27">
        <f t="shared" si="3"/>
        <v>0</v>
      </c>
      <c r="P50" s="26"/>
      <c r="Q50" s="27">
        <f t="shared" si="4"/>
        <v>0</v>
      </c>
      <c r="R50" s="28"/>
    </row>
    <row r="51" spans="1:18" ht="25.5" x14ac:dyDescent="0.25">
      <c r="A51" s="59">
        <v>6</v>
      </c>
      <c r="B51" s="141"/>
      <c r="C51" s="19" t="s">
        <v>50</v>
      </c>
      <c r="D51" s="63" t="s">
        <v>105</v>
      </c>
      <c r="E51" s="63" t="s">
        <v>45</v>
      </c>
      <c r="F51" s="29"/>
      <c r="G51" s="29"/>
      <c r="H51" s="29"/>
      <c r="I51" s="29"/>
      <c r="J51" s="29"/>
      <c r="K51" s="29"/>
      <c r="L51" s="29"/>
      <c r="M51" s="29"/>
      <c r="N51" s="29"/>
      <c r="O51" s="30">
        <f t="shared" si="3"/>
        <v>0</v>
      </c>
      <c r="P51" s="29"/>
      <c r="Q51" s="30">
        <f t="shared" si="4"/>
        <v>0</v>
      </c>
      <c r="R51" s="31"/>
    </row>
    <row r="52" spans="1:18" ht="26.25" thickBot="1" x14ac:dyDescent="0.3">
      <c r="A52" s="59">
        <v>7</v>
      </c>
      <c r="B52" s="141"/>
      <c r="C52" s="21" t="s">
        <v>106</v>
      </c>
      <c r="D52" s="16" t="s">
        <v>107</v>
      </c>
      <c r="E52" s="16" t="s">
        <v>45</v>
      </c>
      <c r="F52" s="32"/>
      <c r="G52" s="32"/>
      <c r="H52" s="32"/>
      <c r="I52" s="32"/>
      <c r="J52" s="32"/>
      <c r="K52" s="32"/>
      <c r="L52" s="32"/>
      <c r="M52" s="32"/>
      <c r="N52" s="32"/>
      <c r="O52" s="33">
        <f t="shared" si="3"/>
        <v>0</v>
      </c>
      <c r="P52" s="32"/>
      <c r="Q52" s="33">
        <f t="shared" si="4"/>
        <v>0</v>
      </c>
      <c r="R52" s="34"/>
    </row>
    <row r="53" spans="1:18" ht="25.5" x14ac:dyDescent="0.25">
      <c r="A53" s="59">
        <v>8</v>
      </c>
      <c r="B53" s="141"/>
      <c r="C53" s="18" t="s">
        <v>108</v>
      </c>
      <c r="D53" s="7" t="s">
        <v>104</v>
      </c>
      <c r="E53" s="7" t="s">
        <v>46</v>
      </c>
      <c r="F53" s="26"/>
      <c r="G53" s="26"/>
      <c r="H53" s="26"/>
      <c r="I53" s="26"/>
      <c r="J53" s="26"/>
      <c r="K53" s="26"/>
      <c r="L53" s="26"/>
      <c r="M53" s="26"/>
      <c r="N53" s="26"/>
      <c r="O53" s="27">
        <v>1100</v>
      </c>
      <c r="P53" s="26"/>
      <c r="Q53" s="27">
        <f t="shared" si="4"/>
        <v>1100</v>
      </c>
      <c r="R53" s="28"/>
    </row>
    <row r="54" spans="1:18" ht="25.5" x14ac:dyDescent="0.25">
      <c r="A54" s="59">
        <v>9</v>
      </c>
      <c r="B54" s="141"/>
      <c r="C54" s="19" t="s">
        <v>109</v>
      </c>
      <c r="D54" s="63" t="s">
        <v>107</v>
      </c>
      <c r="E54" s="63" t="s">
        <v>46</v>
      </c>
      <c r="F54" s="29"/>
      <c r="G54" s="29"/>
      <c r="H54" s="29"/>
      <c r="I54" s="29"/>
      <c r="J54" s="29"/>
      <c r="K54" s="29"/>
      <c r="L54" s="29"/>
      <c r="M54" s="29"/>
      <c r="N54" s="29"/>
      <c r="O54" s="30">
        <v>1100</v>
      </c>
      <c r="P54" s="29"/>
      <c r="Q54" s="30">
        <f t="shared" si="4"/>
        <v>1100</v>
      </c>
      <c r="R54" s="31"/>
    </row>
    <row r="55" spans="1:18" ht="26.25" thickBot="1" x14ac:dyDescent="0.3">
      <c r="A55" s="59">
        <v>10</v>
      </c>
      <c r="B55" s="141"/>
      <c r="C55" s="21" t="s">
        <v>110</v>
      </c>
      <c r="D55" s="16" t="s">
        <v>111</v>
      </c>
      <c r="E55" s="16" t="s">
        <v>46</v>
      </c>
      <c r="F55" s="32"/>
      <c r="G55" s="32"/>
      <c r="H55" s="32"/>
      <c r="I55" s="32"/>
      <c r="J55" s="32"/>
      <c r="K55" s="32"/>
      <c r="L55" s="32"/>
      <c r="M55" s="32"/>
      <c r="N55" s="32"/>
      <c r="O55" s="33">
        <v>1100</v>
      </c>
      <c r="P55" s="32"/>
      <c r="Q55" s="33">
        <f t="shared" si="4"/>
        <v>1100</v>
      </c>
      <c r="R55" s="34"/>
    </row>
    <row r="56" spans="1:18" ht="25.5" x14ac:dyDescent="0.25">
      <c r="A56" s="59">
        <v>11</v>
      </c>
      <c r="B56" s="141"/>
      <c r="C56" s="18" t="s">
        <v>52</v>
      </c>
      <c r="D56" s="7" t="s">
        <v>49</v>
      </c>
      <c r="E56" s="7" t="s">
        <v>43</v>
      </c>
      <c r="F56" s="26"/>
      <c r="G56" s="26"/>
      <c r="H56" s="26"/>
      <c r="I56" s="26"/>
      <c r="J56" s="26"/>
      <c r="K56" s="26"/>
      <c r="L56" s="26"/>
      <c r="M56" s="26"/>
      <c r="N56" s="26"/>
      <c r="O56" s="27">
        <v>1100</v>
      </c>
      <c r="P56" s="26"/>
      <c r="Q56" s="27">
        <f t="shared" si="4"/>
        <v>1100</v>
      </c>
      <c r="R56" s="28"/>
    </row>
    <row r="57" spans="1:18" ht="25.5" x14ac:dyDescent="0.25">
      <c r="A57" s="59">
        <v>12</v>
      </c>
      <c r="B57" s="141"/>
      <c r="C57" s="19" t="s">
        <v>112</v>
      </c>
      <c r="D57" s="63" t="s">
        <v>55</v>
      </c>
      <c r="E57" s="63" t="s">
        <v>43</v>
      </c>
      <c r="F57" s="29"/>
      <c r="G57" s="29"/>
      <c r="H57" s="29"/>
      <c r="I57" s="29"/>
      <c r="J57" s="29"/>
      <c r="K57" s="29"/>
      <c r="L57" s="29"/>
      <c r="M57" s="29"/>
      <c r="N57" s="29"/>
      <c r="O57" s="30">
        <v>1100</v>
      </c>
      <c r="P57" s="29"/>
      <c r="Q57" s="30">
        <f t="shared" si="4"/>
        <v>1100</v>
      </c>
      <c r="R57" s="31"/>
    </row>
    <row r="58" spans="1:18" ht="26.25" thickBot="1" x14ac:dyDescent="0.3">
      <c r="A58" s="59">
        <v>13</v>
      </c>
      <c r="B58" s="141"/>
      <c r="C58" s="21" t="s">
        <v>113</v>
      </c>
      <c r="D58" s="16" t="s">
        <v>51</v>
      </c>
      <c r="E58" s="16" t="s">
        <v>43</v>
      </c>
      <c r="F58" s="32"/>
      <c r="G58" s="32"/>
      <c r="H58" s="32"/>
      <c r="I58" s="32"/>
      <c r="J58" s="32"/>
      <c r="K58" s="32"/>
      <c r="L58" s="32"/>
      <c r="M58" s="32"/>
      <c r="N58" s="32"/>
      <c r="O58" s="33">
        <v>1100</v>
      </c>
      <c r="P58" s="32"/>
      <c r="Q58" s="33">
        <f t="shared" si="4"/>
        <v>1100</v>
      </c>
      <c r="R58" s="34"/>
    </row>
    <row r="59" spans="1:18" ht="25.5" x14ac:dyDescent="0.25">
      <c r="A59" s="59">
        <v>14</v>
      </c>
      <c r="B59" s="141"/>
      <c r="C59" s="18" t="s">
        <v>53</v>
      </c>
      <c r="D59" s="7" t="s">
        <v>104</v>
      </c>
      <c r="E59" s="7" t="s">
        <v>44</v>
      </c>
      <c r="F59" s="26"/>
      <c r="G59" s="26"/>
      <c r="H59" s="26"/>
      <c r="I59" s="26"/>
      <c r="J59" s="26"/>
      <c r="K59" s="26"/>
      <c r="L59" s="26"/>
      <c r="M59" s="26"/>
      <c r="N59" s="26"/>
      <c r="O59" s="27">
        <v>0</v>
      </c>
      <c r="P59" s="26"/>
      <c r="Q59" s="27">
        <f t="shared" si="4"/>
        <v>0</v>
      </c>
      <c r="R59" s="28"/>
    </row>
    <row r="60" spans="1:18" ht="25.5" x14ac:dyDescent="0.25">
      <c r="A60" s="59">
        <v>15</v>
      </c>
      <c r="B60" s="141"/>
      <c r="C60" s="19" t="s">
        <v>54</v>
      </c>
      <c r="D60" s="63" t="s">
        <v>107</v>
      </c>
      <c r="E60" s="63" t="s">
        <v>44</v>
      </c>
      <c r="F60" s="29"/>
      <c r="G60" s="29"/>
      <c r="H60" s="29"/>
      <c r="I60" s="29"/>
      <c r="J60" s="29"/>
      <c r="K60" s="29"/>
      <c r="L60" s="29"/>
      <c r="M60" s="29"/>
      <c r="N60" s="29"/>
      <c r="O60" s="30">
        <v>0</v>
      </c>
      <c r="P60" s="29"/>
      <c r="Q60" s="30">
        <f t="shared" si="4"/>
        <v>0</v>
      </c>
      <c r="R60" s="31"/>
    </row>
    <row r="61" spans="1:18" ht="26.25" thickBot="1" x14ac:dyDescent="0.3">
      <c r="A61" s="59">
        <v>16</v>
      </c>
      <c r="B61" s="142"/>
      <c r="C61" s="20" t="s">
        <v>114</v>
      </c>
      <c r="D61" s="9" t="s">
        <v>111</v>
      </c>
      <c r="E61" s="9" t="s">
        <v>44</v>
      </c>
      <c r="F61" s="36"/>
      <c r="G61" s="36"/>
      <c r="H61" s="36"/>
      <c r="I61" s="36"/>
      <c r="J61" s="36"/>
      <c r="K61" s="36"/>
      <c r="L61" s="36"/>
      <c r="M61" s="36"/>
      <c r="N61" s="36"/>
      <c r="O61" s="37">
        <v>0</v>
      </c>
      <c r="P61" s="36"/>
      <c r="Q61" s="37">
        <f t="shared" si="4"/>
        <v>0</v>
      </c>
      <c r="R61" s="38"/>
    </row>
    <row r="64" spans="1:18" x14ac:dyDescent="0.25">
      <c r="B64" s="61" t="s">
        <v>93</v>
      </c>
    </row>
    <row r="65" spans="1:7" x14ac:dyDescent="0.25">
      <c r="B65" s="61"/>
    </row>
    <row r="66" spans="1:7" ht="13.5" thickBot="1" x14ac:dyDescent="0.3">
      <c r="B66" s="60"/>
    </row>
    <row r="67" spans="1:7" ht="72" customHeight="1" thickBot="1" x14ac:dyDescent="0.3">
      <c r="A67" s="56" t="s">
        <v>3</v>
      </c>
      <c r="B67" s="57" t="s">
        <v>19</v>
      </c>
      <c r="C67" s="12" t="s">
        <v>16</v>
      </c>
      <c r="D67" s="12" t="s">
        <v>1</v>
      </c>
      <c r="E67" s="12" t="s">
        <v>2</v>
      </c>
      <c r="F67" s="41" t="s">
        <v>115</v>
      </c>
      <c r="G67" s="42" t="s">
        <v>120</v>
      </c>
    </row>
    <row r="68" spans="1:7" x14ac:dyDescent="0.25">
      <c r="A68" s="150">
        <v>1</v>
      </c>
      <c r="B68" s="147" t="s">
        <v>47</v>
      </c>
      <c r="C68" s="77"/>
      <c r="D68" s="67"/>
      <c r="E68" s="67"/>
      <c r="F68" s="62"/>
      <c r="G68" s="68">
        <f>+F69+F70</f>
        <v>0</v>
      </c>
    </row>
    <row r="69" spans="1:7" ht="15" customHeight="1" x14ac:dyDescent="0.25">
      <c r="A69" s="151"/>
      <c r="B69" s="148"/>
      <c r="C69" s="153"/>
      <c r="D69" s="154"/>
      <c r="E69" s="135"/>
      <c r="F69" s="35"/>
      <c r="G69" s="69"/>
    </row>
    <row r="70" spans="1:7" ht="15.75" customHeight="1" thickBot="1" x14ac:dyDescent="0.3">
      <c r="A70" s="152"/>
      <c r="B70" s="148"/>
      <c r="C70" s="155"/>
      <c r="D70" s="156"/>
      <c r="E70" s="137"/>
      <c r="F70" s="71"/>
      <c r="G70" s="72"/>
    </row>
    <row r="71" spans="1:7" x14ac:dyDescent="0.25">
      <c r="A71" s="150">
        <v>2</v>
      </c>
      <c r="B71" s="148"/>
      <c r="C71" s="77"/>
      <c r="D71" s="67"/>
      <c r="E71" s="67"/>
      <c r="F71" s="62"/>
      <c r="G71" s="68">
        <f>+F72+F73</f>
        <v>0</v>
      </c>
    </row>
    <row r="72" spans="1:7" ht="15" customHeight="1" x14ac:dyDescent="0.25">
      <c r="A72" s="151"/>
      <c r="B72" s="148"/>
      <c r="C72" s="157"/>
      <c r="D72" s="158"/>
      <c r="E72" s="159"/>
      <c r="F72" s="29"/>
      <c r="G72" s="31"/>
    </row>
    <row r="73" spans="1:7" ht="15.75" customHeight="1" thickBot="1" x14ac:dyDescent="0.3">
      <c r="A73" s="152"/>
      <c r="B73" s="149"/>
      <c r="C73" s="160"/>
      <c r="D73" s="161"/>
      <c r="E73" s="162"/>
      <c r="F73" s="36"/>
      <c r="G73" s="38"/>
    </row>
    <row r="74" spans="1:7" ht="13.5" thickBot="1" x14ac:dyDescent="0.3"/>
    <row r="75" spans="1:7" ht="25.5" x14ac:dyDescent="0.25">
      <c r="A75" s="80">
        <v>1</v>
      </c>
      <c r="B75" s="165" t="s">
        <v>36</v>
      </c>
      <c r="C75" s="18" t="s">
        <v>52</v>
      </c>
      <c r="D75" s="7" t="s">
        <v>133</v>
      </c>
      <c r="E75" s="7" t="s">
        <v>125</v>
      </c>
      <c r="F75" s="26" t="s">
        <v>136</v>
      </c>
      <c r="G75" s="28">
        <v>1100</v>
      </c>
    </row>
    <row r="76" spans="1:7" ht="15" customHeight="1" x14ac:dyDescent="0.25">
      <c r="A76" s="81"/>
      <c r="B76" s="166"/>
      <c r="C76" s="135"/>
      <c r="D76" s="136"/>
      <c r="E76" s="136"/>
      <c r="F76" s="29"/>
      <c r="G76" s="31"/>
    </row>
    <row r="77" spans="1:7" ht="15.75" customHeight="1" thickBot="1" x14ac:dyDescent="0.3">
      <c r="A77" s="81"/>
      <c r="B77" s="166"/>
      <c r="C77" s="137"/>
      <c r="D77" s="138"/>
      <c r="E77" s="138"/>
      <c r="F77" s="36"/>
      <c r="G77" s="38"/>
    </row>
    <row r="78" spans="1:7" ht="25.5" x14ac:dyDescent="0.25">
      <c r="A78" s="81">
        <v>2</v>
      </c>
      <c r="B78" s="166"/>
      <c r="C78" s="19" t="s">
        <v>112</v>
      </c>
      <c r="D78" s="7" t="s">
        <v>134</v>
      </c>
      <c r="E78" s="7" t="s">
        <v>125</v>
      </c>
      <c r="F78" s="26" t="s">
        <v>136</v>
      </c>
      <c r="G78" s="28">
        <v>1100</v>
      </c>
    </row>
    <row r="79" spans="1:7" ht="15" customHeight="1" x14ac:dyDescent="0.25">
      <c r="A79" s="81"/>
      <c r="B79" s="166"/>
      <c r="C79" s="135"/>
      <c r="D79" s="136"/>
      <c r="E79" s="136"/>
      <c r="F79" s="29"/>
      <c r="G79" s="31"/>
    </row>
    <row r="80" spans="1:7" ht="15.75" customHeight="1" thickBot="1" x14ac:dyDescent="0.3">
      <c r="A80" s="81"/>
      <c r="B80" s="166"/>
      <c r="C80" s="137"/>
      <c r="D80" s="138"/>
      <c r="E80" s="138"/>
      <c r="F80" s="36"/>
      <c r="G80" s="38"/>
    </row>
    <row r="81" spans="1:7" ht="25.5" x14ac:dyDescent="0.25">
      <c r="A81" s="81">
        <v>3</v>
      </c>
      <c r="B81" s="166"/>
      <c r="C81" s="21" t="s">
        <v>113</v>
      </c>
      <c r="D81" s="7" t="s">
        <v>135</v>
      </c>
      <c r="E81" s="7" t="s">
        <v>125</v>
      </c>
      <c r="F81" s="26" t="s">
        <v>136</v>
      </c>
      <c r="G81" s="28">
        <v>1100</v>
      </c>
    </row>
    <row r="82" spans="1:7" ht="15" customHeight="1" x14ac:dyDescent="0.25">
      <c r="A82" s="81"/>
      <c r="B82" s="166"/>
      <c r="C82" s="135"/>
      <c r="D82" s="136"/>
      <c r="E82" s="136"/>
      <c r="F82" s="29"/>
      <c r="G82" s="31"/>
    </row>
    <row r="83" spans="1:7" ht="15.75" customHeight="1" thickBot="1" x14ac:dyDescent="0.3">
      <c r="A83" s="81"/>
      <c r="B83" s="166"/>
      <c r="C83" s="137"/>
      <c r="D83" s="138"/>
      <c r="E83" s="138"/>
      <c r="F83" s="36"/>
      <c r="G83" s="38"/>
    </row>
    <row r="84" spans="1:7" x14ac:dyDescent="0.25">
      <c r="A84" s="81">
        <v>4</v>
      </c>
      <c r="B84" s="166"/>
      <c r="C84" s="78"/>
      <c r="D84" s="7"/>
      <c r="E84" s="7"/>
      <c r="F84" s="26"/>
      <c r="G84" s="28">
        <f>+F85+F86</f>
        <v>0</v>
      </c>
    </row>
    <row r="85" spans="1:7" ht="15" customHeight="1" x14ac:dyDescent="0.25">
      <c r="A85" s="81"/>
      <c r="B85" s="166"/>
      <c r="C85" s="135"/>
      <c r="D85" s="136"/>
      <c r="E85" s="136"/>
      <c r="F85" s="29"/>
      <c r="G85" s="31"/>
    </row>
    <row r="86" spans="1:7" ht="15.75" customHeight="1" thickBot="1" x14ac:dyDescent="0.3">
      <c r="A86" s="81"/>
      <c r="B86" s="166"/>
      <c r="C86" s="137"/>
      <c r="D86" s="138"/>
      <c r="E86" s="138"/>
      <c r="F86" s="36"/>
      <c r="G86" s="38"/>
    </row>
    <row r="87" spans="1:7" x14ac:dyDescent="0.25">
      <c r="A87" s="81">
        <v>5</v>
      </c>
      <c r="B87" s="166"/>
      <c r="C87" s="78"/>
      <c r="D87" s="7"/>
      <c r="E87" s="7"/>
      <c r="F87" s="26"/>
      <c r="G87" s="28">
        <f>+F88+F89</f>
        <v>0</v>
      </c>
    </row>
    <row r="88" spans="1:7" ht="15" customHeight="1" x14ac:dyDescent="0.25">
      <c r="A88" s="81"/>
      <c r="B88" s="166"/>
      <c r="C88" s="135"/>
      <c r="D88" s="136"/>
      <c r="E88" s="136"/>
      <c r="F88" s="29"/>
      <c r="G88" s="31"/>
    </row>
    <row r="89" spans="1:7" ht="15.75" customHeight="1" thickBot="1" x14ac:dyDescent="0.3">
      <c r="A89" s="81"/>
      <c r="B89" s="166"/>
      <c r="C89" s="137"/>
      <c r="D89" s="138"/>
      <c r="E89" s="138"/>
      <c r="F89" s="36"/>
      <c r="G89" s="38"/>
    </row>
    <row r="90" spans="1:7" x14ac:dyDescent="0.25">
      <c r="A90" s="81">
        <v>6</v>
      </c>
      <c r="B90" s="166"/>
      <c r="C90" s="78"/>
      <c r="D90" s="7"/>
      <c r="E90" s="7"/>
      <c r="F90" s="26"/>
      <c r="G90" s="28">
        <f>+F91+F92</f>
        <v>0</v>
      </c>
    </row>
    <row r="91" spans="1:7" ht="15" customHeight="1" x14ac:dyDescent="0.25">
      <c r="A91" s="81"/>
      <c r="B91" s="166"/>
      <c r="C91" s="135"/>
      <c r="D91" s="136"/>
      <c r="E91" s="136"/>
      <c r="F91" s="29"/>
      <c r="G91" s="31"/>
    </row>
    <row r="92" spans="1:7" ht="15.75" customHeight="1" thickBot="1" x14ac:dyDescent="0.3">
      <c r="A92" s="81"/>
      <c r="B92" s="166"/>
      <c r="C92" s="137"/>
      <c r="D92" s="138"/>
      <c r="E92" s="138"/>
      <c r="F92" s="36"/>
      <c r="G92" s="38"/>
    </row>
    <row r="93" spans="1:7" x14ac:dyDescent="0.25">
      <c r="A93" s="81">
        <v>7</v>
      </c>
      <c r="B93" s="166"/>
      <c r="C93" s="78"/>
      <c r="D93" s="7"/>
      <c r="E93" s="7"/>
      <c r="F93" s="26"/>
      <c r="G93" s="28">
        <f>+F94+F95</f>
        <v>0</v>
      </c>
    </row>
    <row r="94" spans="1:7" ht="15" customHeight="1" x14ac:dyDescent="0.25">
      <c r="A94" s="81"/>
      <c r="B94" s="166"/>
      <c r="C94" s="135"/>
      <c r="D94" s="136"/>
      <c r="E94" s="136"/>
      <c r="F94" s="29"/>
      <c r="G94" s="31"/>
    </row>
    <row r="95" spans="1:7" ht="15.75" customHeight="1" thickBot="1" x14ac:dyDescent="0.3">
      <c r="A95" s="81"/>
      <c r="B95" s="166"/>
      <c r="C95" s="137"/>
      <c r="D95" s="138"/>
      <c r="E95" s="138"/>
      <c r="F95" s="36"/>
      <c r="G95" s="38"/>
    </row>
    <row r="96" spans="1:7" x14ac:dyDescent="0.25">
      <c r="A96" s="81">
        <v>8</v>
      </c>
      <c r="B96" s="166"/>
      <c r="C96" s="78"/>
      <c r="D96" s="7"/>
      <c r="E96" s="7"/>
      <c r="F96" s="26"/>
      <c r="G96" s="28">
        <f>+F97+F98</f>
        <v>0</v>
      </c>
    </row>
    <row r="97" spans="1:7" ht="15" customHeight="1" x14ac:dyDescent="0.25">
      <c r="A97" s="81"/>
      <c r="B97" s="166"/>
      <c r="C97" s="135"/>
      <c r="D97" s="136"/>
      <c r="E97" s="136"/>
      <c r="F97" s="29"/>
      <c r="G97" s="31"/>
    </row>
    <row r="98" spans="1:7" ht="15.75" customHeight="1" thickBot="1" x14ac:dyDescent="0.3">
      <c r="A98" s="81"/>
      <c r="B98" s="166"/>
      <c r="C98" s="137"/>
      <c r="D98" s="138"/>
      <c r="E98" s="138"/>
      <c r="F98" s="36"/>
      <c r="G98" s="38"/>
    </row>
    <row r="99" spans="1:7" x14ac:dyDescent="0.25">
      <c r="A99" s="81">
        <v>9</v>
      </c>
      <c r="B99" s="166"/>
      <c r="C99" s="78"/>
      <c r="D99" s="7"/>
      <c r="E99" s="7"/>
      <c r="F99" s="26"/>
      <c r="G99" s="28">
        <f>+F100+F101</f>
        <v>0</v>
      </c>
    </row>
    <row r="100" spans="1:7" ht="15" customHeight="1" x14ac:dyDescent="0.25">
      <c r="A100" s="81"/>
      <c r="B100" s="166"/>
      <c r="C100" s="135"/>
      <c r="D100" s="136"/>
      <c r="E100" s="136"/>
      <c r="F100" s="29"/>
      <c r="G100" s="31"/>
    </row>
    <row r="101" spans="1:7" ht="15.75" customHeight="1" thickBot="1" x14ac:dyDescent="0.3">
      <c r="A101" s="81"/>
      <c r="B101" s="166"/>
      <c r="C101" s="137"/>
      <c r="D101" s="138"/>
      <c r="E101" s="138"/>
      <c r="F101" s="36"/>
      <c r="G101" s="38"/>
    </row>
    <row r="102" spans="1:7" x14ac:dyDescent="0.25">
      <c r="A102" s="81">
        <v>10</v>
      </c>
      <c r="B102" s="166"/>
      <c r="C102" s="18"/>
      <c r="D102" s="7"/>
      <c r="E102" s="7"/>
      <c r="F102" s="26"/>
      <c r="G102" s="28">
        <f>SUM(F103:F108)</f>
        <v>0</v>
      </c>
    </row>
    <row r="103" spans="1:7" ht="15" customHeight="1" x14ac:dyDescent="0.25">
      <c r="A103" s="81"/>
      <c r="B103" s="166"/>
      <c r="C103" s="163"/>
      <c r="D103" s="136"/>
      <c r="E103" s="136"/>
      <c r="F103" s="44"/>
      <c r="G103" s="46"/>
    </row>
    <row r="104" spans="1:7" ht="15" customHeight="1" x14ac:dyDescent="0.25">
      <c r="A104" s="81"/>
      <c r="B104" s="166"/>
      <c r="C104" s="163"/>
      <c r="D104" s="136"/>
      <c r="E104" s="136"/>
      <c r="F104" s="44"/>
      <c r="G104" s="46"/>
    </row>
    <row r="105" spans="1:7" ht="15" customHeight="1" x14ac:dyDescent="0.25">
      <c r="A105" s="81"/>
      <c r="B105" s="166"/>
      <c r="C105" s="163"/>
      <c r="D105" s="136"/>
      <c r="E105" s="136"/>
      <c r="F105" s="44"/>
      <c r="G105" s="46"/>
    </row>
    <row r="106" spans="1:7" ht="15" customHeight="1" x14ac:dyDescent="0.25">
      <c r="A106" s="81"/>
      <c r="B106" s="166"/>
      <c r="C106" s="163"/>
      <c r="D106" s="136"/>
      <c r="E106" s="136"/>
      <c r="F106" s="44"/>
      <c r="G106" s="31"/>
    </row>
    <row r="107" spans="1:7" ht="15" customHeight="1" x14ac:dyDescent="0.25">
      <c r="A107" s="81"/>
      <c r="B107" s="166"/>
      <c r="C107" s="163"/>
      <c r="D107" s="136"/>
      <c r="E107" s="136"/>
      <c r="F107" s="44"/>
      <c r="G107" s="31"/>
    </row>
    <row r="108" spans="1:7" ht="15" customHeight="1" thickBot="1" x14ac:dyDescent="0.3">
      <c r="A108" s="81"/>
      <c r="B108" s="166"/>
      <c r="C108" s="164"/>
      <c r="D108" s="138"/>
      <c r="E108" s="138"/>
      <c r="F108" s="79"/>
      <c r="G108" s="38"/>
    </row>
    <row r="109" spans="1:7" x14ac:dyDescent="0.25">
      <c r="A109" s="81">
        <v>11</v>
      </c>
      <c r="B109" s="166"/>
      <c r="C109" s="18"/>
      <c r="D109" s="7"/>
      <c r="E109" s="7"/>
      <c r="F109" s="26"/>
      <c r="G109" s="28">
        <f>SUM(F110:F115)</f>
        <v>0</v>
      </c>
    </row>
    <row r="110" spans="1:7" ht="15" customHeight="1" x14ac:dyDescent="0.25">
      <c r="A110" s="81"/>
      <c r="B110" s="166"/>
      <c r="C110" s="163"/>
      <c r="D110" s="136"/>
      <c r="E110" s="136"/>
      <c r="F110" s="44"/>
      <c r="G110" s="31"/>
    </row>
    <row r="111" spans="1:7" ht="15" customHeight="1" x14ac:dyDescent="0.25">
      <c r="A111" s="81"/>
      <c r="B111" s="166"/>
      <c r="C111" s="163"/>
      <c r="D111" s="136"/>
      <c r="E111" s="136"/>
      <c r="F111" s="44"/>
      <c r="G111" s="31"/>
    </row>
    <row r="112" spans="1:7" ht="15" customHeight="1" x14ac:dyDescent="0.25">
      <c r="A112" s="81"/>
      <c r="B112" s="166"/>
      <c r="C112" s="163"/>
      <c r="D112" s="136"/>
      <c r="E112" s="136"/>
      <c r="F112" s="44"/>
      <c r="G112" s="31"/>
    </row>
    <row r="113" spans="1:7" ht="15" customHeight="1" x14ac:dyDescent="0.25">
      <c r="A113" s="81"/>
      <c r="B113" s="166"/>
      <c r="C113" s="163"/>
      <c r="D113" s="136"/>
      <c r="E113" s="136"/>
      <c r="F113" s="44"/>
      <c r="G113" s="31"/>
    </row>
    <row r="114" spans="1:7" ht="15" customHeight="1" x14ac:dyDescent="0.25">
      <c r="A114" s="81"/>
      <c r="B114" s="166"/>
      <c r="C114" s="163"/>
      <c r="D114" s="136"/>
      <c r="E114" s="136"/>
      <c r="F114" s="44"/>
      <c r="G114" s="31"/>
    </row>
    <row r="115" spans="1:7" ht="15" customHeight="1" thickBot="1" x14ac:dyDescent="0.3">
      <c r="A115" s="81"/>
      <c r="B115" s="166"/>
      <c r="C115" s="164"/>
      <c r="D115" s="138"/>
      <c r="E115" s="138"/>
      <c r="F115" s="79"/>
      <c r="G115" s="38"/>
    </row>
    <row r="116" spans="1:7" x14ac:dyDescent="0.25">
      <c r="A116" s="81">
        <v>12</v>
      </c>
      <c r="B116" s="166"/>
      <c r="C116" s="18"/>
      <c r="D116" s="7"/>
      <c r="E116" s="7"/>
      <c r="F116" s="26"/>
      <c r="G116" s="28">
        <f>SUM(F117:F122)</f>
        <v>0</v>
      </c>
    </row>
    <row r="117" spans="1:7" ht="15" customHeight="1" x14ac:dyDescent="0.25">
      <c r="A117" s="81"/>
      <c r="B117" s="166"/>
      <c r="C117" s="163"/>
      <c r="D117" s="136"/>
      <c r="E117" s="136"/>
      <c r="F117" s="44"/>
      <c r="G117" s="31"/>
    </row>
    <row r="118" spans="1:7" ht="15" customHeight="1" x14ac:dyDescent="0.25">
      <c r="A118" s="81"/>
      <c r="B118" s="166"/>
      <c r="C118" s="163"/>
      <c r="D118" s="136"/>
      <c r="E118" s="136"/>
      <c r="F118" s="44"/>
      <c r="G118" s="31"/>
    </row>
    <row r="119" spans="1:7" ht="15" customHeight="1" x14ac:dyDescent="0.25">
      <c r="A119" s="81"/>
      <c r="B119" s="166"/>
      <c r="C119" s="163"/>
      <c r="D119" s="136"/>
      <c r="E119" s="136"/>
      <c r="F119" s="44"/>
      <c r="G119" s="31"/>
    </row>
    <row r="120" spans="1:7" ht="15" customHeight="1" x14ac:dyDescent="0.25">
      <c r="A120" s="81"/>
      <c r="B120" s="166"/>
      <c r="C120" s="163"/>
      <c r="D120" s="136"/>
      <c r="E120" s="136"/>
      <c r="F120" s="44"/>
      <c r="G120" s="31"/>
    </row>
    <row r="121" spans="1:7" ht="15" customHeight="1" x14ac:dyDescent="0.25">
      <c r="A121" s="81"/>
      <c r="B121" s="166"/>
      <c r="C121" s="163"/>
      <c r="D121" s="136"/>
      <c r="E121" s="136"/>
      <c r="F121" s="44"/>
      <c r="G121" s="31"/>
    </row>
    <row r="122" spans="1:7" ht="15" customHeight="1" thickBot="1" x14ac:dyDescent="0.3">
      <c r="A122" s="82"/>
      <c r="B122" s="167"/>
      <c r="C122" s="164"/>
      <c r="D122" s="138"/>
      <c r="E122" s="138"/>
      <c r="F122" s="79"/>
      <c r="G122" s="38"/>
    </row>
  </sheetData>
  <mergeCells count="56">
    <mergeCell ref="B46:B61"/>
    <mergeCell ref="A1:R1"/>
    <mergeCell ref="A2:R2"/>
    <mergeCell ref="A3:R3"/>
    <mergeCell ref="A4:R4"/>
    <mergeCell ref="A5:R5"/>
    <mergeCell ref="A6:R6"/>
    <mergeCell ref="A7:R7"/>
    <mergeCell ref="A8:R8"/>
    <mergeCell ref="A10:R10"/>
    <mergeCell ref="B12:B26"/>
    <mergeCell ref="A44:R44"/>
    <mergeCell ref="A68:A70"/>
    <mergeCell ref="B68:B73"/>
    <mergeCell ref="C69:E69"/>
    <mergeCell ref="C70:E70"/>
    <mergeCell ref="A71:A73"/>
    <mergeCell ref="C72:E72"/>
    <mergeCell ref="C73:E73"/>
    <mergeCell ref="C97:E97"/>
    <mergeCell ref="B75:B122"/>
    <mergeCell ref="C76:E76"/>
    <mergeCell ref="C77:E77"/>
    <mergeCell ref="C79:E79"/>
    <mergeCell ref="C80:E80"/>
    <mergeCell ref="C82:E82"/>
    <mergeCell ref="C83:E83"/>
    <mergeCell ref="C85:E85"/>
    <mergeCell ref="C86:E86"/>
    <mergeCell ref="C88:E88"/>
    <mergeCell ref="C89:E89"/>
    <mergeCell ref="C91:E91"/>
    <mergeCell ref="C92:E92"/>
    <mergeCell ref="C94:E94"/>
    <mergeCell ref="C95:E95"/>
    <mergeCell ref="C112:E112"/>
    <mergeCell ref="C98:E98"/>
    <mergeCell ref="C100:E100"/>
    <mergeCell ref="C101:E101"/>
    <mergeCell ref="C103:E103"/>
    <mergeCell ref="C104:E104"/>
    <mergeCell ref="C105:E105"/>
    <mergeCell ref="C106:E106"/>
    <mergeCell ref="C107:E107"/>
    <mergeCell ref="C108:E108"/>
    <mergeCell ref="C110:E110"/>
    <mergeCell ref="C111:E111"/>
    <mergeCell ref="C120:E120"/>
    <mergeCell ref="C121:E121"/>
    <mergeCell ref="C122:E122"/>
    <mergeCell ref="C113:E113"/>
    <mergeCell ref="C114:E114"/>
    <mergeCell ref="C115:E115"/>
    <mergeCell ref="C117:E117"/>
    <mergeCell ref="C118:E118"/>
    <mergeCell ref="C119:E119"/>
  </mergeCells>
  <printOptions horizontalCentered="1"/>
  <pageMargins left="0.7" right="0.7" top="0.75" bottom="0.7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46B9B-704C-416D-A28B-D6A3BF59F37D}">
  <dimension ref="A1:R121"/>
  <sheetViews>
    <sheetView zoomScale="85" zoomScaleNormal="85" workbookViewId="0">
      <selection activeCell="K32" sqref="K32"/>
    </sheetView>
  </sheetViews>
  <sheetFormatPr baseColWidth="10" defaultRowHeight="12.75" x14ac:dyDescent="0.25"/>
  <cols>
    <col min="1" max="1" width="4.85546875" style="6" bestFit="1" customWidth="1"/>
    <col min="2" max="2" width="9.28515625" style="13" bestFit="1" customWidth="1"/>
    <col min="3" max="3" width="24.7109375" style="14" customWidth="1"/>
    <col min="4" max="4" width="18.7109375" style="15" customWidth="1"/>
    <col min="5" max="5" width="16.7109375" style="15" customWidth="1"/>
    <col min="6" max="7" width="11.28515625" style="47" bestFit="1" customWidth="1"/>
    <col min="8" max="10" width="9.7109375" style="47" bestFit="1" customWidth="1"/>
    <col min="11" max="11" width="13.5703125" style="47" bestFit="1" customWidth="1"/>
    <col min="12" max="12" width="8.28515625" style="47" bestFit="1" customWidth="1"/>
    <col min="13" max="13" width="10.140625" style="47" bestFit="1" customWidth="1"/>
    <col min="14" max="14" width="9.7109375" style="47" bestFit="1" customWidth="1"/>
    <col min="15" max="15" width="13.140625" style="48" bestFit="1" customWidth="1"/>
    <col min="16" max="16" width="11.85546875" style="47" bestFit="1" customWidth="1"/>
    <col min="17" max="17" width="13.140625" style="48" bestFit="1" customWidth="1"/>
    <col min="18" max="18" width="10.140625" style="47" customWidth="1"/>
    <col min="19" max="16384" width="11.42578125" style="1"/>
  </cols>
  <sheetData>
    <row r="1" spans="1:18" ht="26.25" x14ac:dyDescent="0.25">
      <c r="A1" s="143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26.25" x14ac:dyDescent="0.25">
      <c r="A2" s="143" t="s">
        <v>41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26.25" x14ac:dyDescent="0.25">
      <c r="A3" s="144" t="s">
        <v>99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26.25" x14ac:dyDescent="0.25">
      <c r="A4" s="143" t="s">
        <v>42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ht="26.25" x14ac:dyDescent="0.25">
      <c r="A5" s="143" t="s">
        <v>98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18" ht="26.25" x14ac:dyDescent="0.25">
      <c r="A6" s="143" t="s">
        <v>121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18" ht="26.25" x14ac:dyDescent="0.25">
      <c r="A7" s="143" t="s">
        <v>137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8" ht="26.25" x14ac:dyDescent="0.25">
      <c r="A8" s="146" t="s">
        <v>138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spans="1:18" x14ac:dyDescent="0.25">
      <c r="A9" s="2"/>
      <c r="B9" s="3"/>
      <c r="C9" s="4"/>
      <c r="D9" s="5"/>
      <c r="E9" s="5"/>
      <c r="F9" s="24"/>
      <c r="G9" s="24"/>
      <c r="H9" s="24"/>
      <c r="I9" s="24"/>
      <c r="J9" s="24"/>
      <c r="K9" s="24"/>
      <c r="L9" s="24"/>
      <c r="M9" s="24"/>
      <c r="N9" s="24"/>
      <c r="O9" s="25"/>
      <c r="P9" s="24"/>
      <c r="Q9" s="25"/>
      <c r="R9" s="24"/>
    </row>
    <row r="10" spans="1:18" ht="21" customHeight="1" thickBot="1" x14ac:dyDescent="0.3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</row>
    <row r="11" spans="1:18" s="49" customFormat="1" ht="114.75" thickBot="1" x14ac:dyDescent="0.3">
      <c r="A11" s="56" t="s">
        <v>3</v>
      </c>
      <c r="B11" s="57" t="s">
        <v>19</v>
      </c>
      <c r="C11" s="12" t="s">
        <v>16</v>
      </c>
      <c r="D11" s="12" t="s">
        <v>1</v>
      </c>
      <c r="E11" s="12" t="s">
        <v>2</v>
      </c>
      <c r="F11" s="41" t="s">
        <v>15</v>
      </c>
      <c r="G11" s="41" t="s">
        <v>4</v>
      </c>
      <c r="H11" s="41" t="s">
        <v>9</v>
      </c>
      <c r="I11" s="41" t="s">
        <v>5</v>
      </c>
      <c r="J11" s="41" t="s">
        <v>6</v>
      </c>
      <c r="K11" s="41" t="s">
        <v>117</v>
      </c>
      <c r="L11" s="41" t="s">
        <v>8</v>
      </c>
      <c r="M11" s="41" t="s">
        <v>118</v>
      </c>
      <c r="N11" s="41" t="s">
        <v>17</v>
      </c>
      <c r="O11" s="41" t="s">
        <v>10</v>
      </c>
      <c r="P11" s="41" t="s">
        <v>11</v>
      </c>
      <c r="Q11" s="41" t="s">
        <v>12</v>
      </c>
      <c r="R11" s="42" t="s">
        <v>13</v>
      </c>
    </row>
    <row r="12" spans="1:18" ht="25.5" x14ac:dyDescent="0.25">
      <c r="A12" s="55">
        <v>1</v>
      </c>
      <c r="B12" s="139" t="s">
        <v>70</v>
      </c>
      <c r="C12" s="85" t="s">
        <v>74</v>
      </c>
      <c r="D12" s="17" t="s">
        <v>75</v>
      </c>
      <c r="E12" s="17" t="s">
        <v>72</v>
      </c>
      <c r="F12" s="44"/>
      <c r="G12" s="44">
        <v>17750</v>
      </c>
      <c r="H12" s="44"/>
      <c r="I12" s="44"/>
      <c r="J12" s="44">
        <v>375</v>
      </c>
      <c r="K12" s="44"/>
      <c r="L12" s="44">
        <v>250</v>
      </c>
      <c r="M12" s="44"/>
      <c r="N12" s="44"/>
      <c r="O12" s="45">
        <f>SUM(F12:N12)</f>
        <v>18375</v>
      </c>
      <c r="P12" s="44">
        <v>1817.62</v>
      </c>
      <c r="Q12" s="54">
        <f>+O12-P12</f>
        <v>16557.38</v>
      </c>
      <c r="R12" s="46">
        <v>1504</v>
      </c>
    </row>
    <row r="13" spans="1:18" ht="26.25" thickBot="1" x14ac:dyDescent="0.3">
      <c r="A13" s="55">
        <v>2</v>
      </c>
      <c r="B13" s="140"/>
      <c r="C13" s="76" t="s">
        <v>119</v>
      </c>
      <c r="D13" s="9" t="s">
        <v>122</v>
      </c>
      <c r="E13" s="9" t="s">
        <v>71</v>
      </c>
      <c r="F13" s="36"/>
      <c r="G13" s="36">
        <v>11250</v>
      </c>
      <c r="H13" s="44"/>
      <c r="I13" s="44"/>
      <c r="J13" s="44"/>
      <c r="K13" s="44"/>
      <c r="L13" s="44">
        <v>250</v>
      </c>
      <c r="M13" s="44"/>
      <c r="N13" s="44"/>
      <c r="O13" s="45">
        <v>11500</v>
      </c>
      <c r="P13" s="44">
        <v>1042.27</v>
      </c>
      <c r="Q13" s="54">
        <f>+O13-P13</f>
        <v>10457.73</v>
      </c>
      <c r="R13" s="46"/>
    </row>
    <row r="14" spans="1:18" ht="25.5" x14ac:dyDescent="0.25">
      <c r="A14" s="55">
        <v>3</v>
      </c>
      <c r="B14" s="140"/>
      <c r="C14" s="86" t="s">
        <v>22</v>
      </c>
      <c r="D14" s="63" t="s">
        <v>29</v>
      </c>
      <c r="E14" s="63" t="s">
        <v>72</v>
      </c>
      <c r="F14" s="29"/>
      <c r="G14" s="29">
        <v>5500</v>
      </c>
      <c r="H14" s="29"/>
      <c r="I14" s="29"/>
      <c r="J14" s="29"/>
      <c r="K14" s="44"/>
      <c r="L14" s="29">
        <v>250</v>
      </c>
      <c r="M14" s="29"/>
      <c r="N14" s="29"/>
      <c r="O14" s="30">
        <f t="shared" ref="O14:O23" si="0">SUM(F14:N14)</f>
        <v>5750</v>
      </c>
      <c r="P14" s="29">
        <v>2465.29</v>
      </c>
      <c r="Q14" s="51">
        <f t="shared" ref="Q14:Q40" si="1">+O14-P14</f>
        <v>3284.71</v>
      </c>
      <c r="R14" s="31"/>
    </row>
    <row r="15" spans="1:18" ht="25.5" x14ac:dyDescent="0.25">
      <c r="A15" s="55">
        <v>4</v>
      </c>
      <c r="B15" s="140"/>
      <c r="C15" s="86" t="s">
        <v>23</v>
      </c>
      <c r="D15" s="63" t="s">
        <v>30</v>
      </c>
      <c r="E15" s="63" t="s">
        <v>71</v>
      </c>
      <c r="F15" s="29"/>
      <c r="G15" s="29">
        <v>6500</v>
      </c>
      <c r="H15" s="29"/>
      <c r="I15" s="29"/>
      <c r="J15" s="29"/>
      <c r="K15" s="44"/>
      <c r="L15" s="29">
        <v>250</v>
      </c>
      <c r="M15" s="29"/>
      <c r="N15" s="29"/>
      <c r="O15" s="30">
        <f t="shared" si="0"/>
        <v>6750</v>
      </c>
      <c r="P15" s="29">
        <v>2457.77</v>
      </c>
      <c r="Q15" s="51">
        <f t="shared" si="1"/>
        <v>4292.2299999999996</v>
      </c>
      <c r="R15" s="31"/>
    </row>
    <row r="16" spans="1:18" ht="25.5" x14ac:dyDescent="0.25">
      <c r="A16" s="55">
        <v>5</v>
      </c>
      <c r="B16" s="140"/>
      <c r="C16" s="86" t="s">
        <v>24</v>
      </c>
      <c r="D16" s="63" t="s">
        <v>31</v>
      </c>
      <c r="E16" s="63" t="s">
        <v>71</v>
      </c>
      <c r="F16" s="29"/>
      <c r="G16" s="29">
        <v>5250</v>
      </c>
      <c r="H16" s="29"/>
      <c r="I16" s="29"/>
      <c r="J16" s="29"/>
      <c r="K16" s="44"/>
      <c r="L16" s="29">
        <v>250</v>
      </c>
      <c r="M16" s="29"/>
      <c r="N16" s="29"/>
      <c r="O16" s="30">
        <f t="shared" si="0"/>
        <v>5500</v>
      </c>
      <c r="P16" s="29">
        <v>3137.77</v>
      </c>
      <c r="Q16" s="51">
        <f t="shared" si="1"/>
        <v>2362.23</v>
      </c>
      <c r="R16" s="31"/>
    </row>
    <row r="17" spans="1:18" ht="25.5" x14ac:dyDescent="0.25">
      <c r="A17" s="55">
        <v>7</v>
      </c>
      <c r="B17" s="140"/>
      <c r="C17" s="86" t="s">
        <v>26</v>
      </c>
      <c r="D17" s="63" t="s">
        <v>33</v>
      </c>
      <c r="E17" s="63" t="s">
        <v>73</v>
      </c>
      <c r="F17" s="29"/>
      <c r="G17" s="29">
        <v>12250</v>
      </c>
      <c r="H17" s="29"/>
      <c r="I17" s="29"/>
      <c r="J17" s="29"/>
      <c r="K17" s="44"/>
      <c r="L17" s="29">
        <v>250</v>
      </c>
      <c r="M17" s="29"/>
      <c r="N17" s="29"/>
      <c r="O17" s="30">
        <f t="shared" si="0"/>
        <v>12500</v>
      </c>
      <c r="P17" s="29">
        <v>1006.57</v>
      </c>
      <c r="Q17" s="51">
        <f t="shared" si="1"/>
        <v>11493.43</v>
      </c>
      <c r="R17" s="31"/>
    </row>
    <row r="18" spans="1:18" ht="25.5" x14ac:dyDescent="0.25">
      <c r="A18" s="55">
        <v>8</v>
      </c>
      <c r="B18" s="140"/>
      <c r="C18" s="86" t="s">
        <v>60</v>
      </c>
      <c r="D18" s="63" t="s">
        <v>61</v>
      </c>
      <c r="E18" s="63" t="s">
        <v>73</v>
      </c>
      <c r="F18" s="29"/>
      <c r="G18" s="29">
        <v>5250</v>
      </c>
      <c r="H18" s="29"/>
      <c r="I18" s="29"/>
      <c r="J18" s="29"/>
      <c r="K18" s="44"/>
      <c r="L18" s="29">
        <v>250</v>
      </c>
      <c r="M18" s="29"/>
      <c r="N18" s="29"/>
      <c r="O18" s="30">
        <f t="shared" si="0"/>
        <v>5500</v>
      </c>
      <c r="P18" s="29">
        <v>610.73</v>
      </c>
      <c r="Q18" s="51">
        <f t="shared" si="1"/>
        <v>4889.2700000000004</v>
      </c>
      <c r="R18" s="31"/>
    </row>
    <row r="19" spans="1:18" ht="25.5" x14ac:dyDescent="0.25">
      <c r="A19" s="55">
        <v>9</v>
      </c>
      <c r="B19" s="140"/>
      <c r="C19" s="86" t="s">
        <v>65</v>
      </c>
      <c r="D19" s="63" t="s">
        <v>94</v>
      </c>
      <c r="E19" s="63" t="s">
        <v>73</v>
      </c>
      <c r="F19" s="29"/>
      <c r="G19" s="29">
        <v>7500</v>
      </c>
      <c r="H19" s="29"/>
      <c r="I19" s="29"/>
      <c r="J19" s="29"/>
      <c r="K19" s="44"/>
      <c r="L19" s="29">
        <v>250</v>
      </c>
      <c r="M19" s="29"/>
      <c r="N19" s="29"/>
      <c r="O19" s="30">
        <f t="shared" si="0"/>
        <v>7750</v>
      </c>
      <c r="P19" s="29">
        <v>534.97</v>
      </c>
      <c r="Q19" s="51">
        <f t="shared" si="1"/>
        <v>7215.03</v>
      </c>
      <c r="R19" s="31"/>
    </row>
    <row r="20" spans="1:18" ht="25.5" x14ac:dyDescent="0.25">
      <c r="A20" s="55"/>
      <c r="B20" s="140"/>
      <c r="C20" s="86" t="s">
        <v>139</v>
      </c>
      <c r="D20" s="63" t="s">
        <v>140</v>
      </c>
      <c r="E20" s="63" t="s">
        <v>73</v>
      </c>
      <c r="F20" s="29"/>
      <c r="G20" s="29">
        <v>3850</v>
      </c>
      <c r="H20" s="29"/>
      <c r="I20" s="29"/>
      <c r="J20" s="29"/>
      <c r="K20" s="44"/>
      <c r="L20" s="29">
        <v>183.33</v>
      </c>
      <c r="M20" s="29"/>
      <c r="N20" s="29"/>
      <c r="O20" s="30">
        <f t="shared" si="0"/>
        <v>4033.33</v>
      </c>
      <c r="P20" s="29">
        <v>4032.33</v>
      </c>
      <c r="Q20" s="51">
        <f t="shared" si="1"/>
        <v>1</v>
      </c>
      <c r="R20" s="31"/>
    </row>
    <row r="21" spans="1:18" ht="25.5" x14ac:dyDescent="0.25">
      <c r="A21" s="55">
        <v>10</v>
      </c>
      <c r="B21" s="140"/>
      <c r="C21" s="86" t="s">
        <v>58</v>
      </c>
      <c r="D21" s="63" t="s">
        <v>59</v>
      </c>
      <c r="E21" s="63" t="s">
        <v>72</v>
      </c>
      <c r="F21" s="29"/>
      <c r="G21" s="29">
        <v>3650</v>
      </c>
      <c r="H21" s="29"/>
      <c r="I21" s="29"/>
      <c r="J21" s="29"/>
      <c r="K21" s="44"/>
      <c r="L21" s="29">
        <v>250</v>
      </c>
      <c r="M21" s="29"/>
      <c r="N21" s="29"/>
      <c r="O21" s="30">
        <f t="shared" si="0"/>
        <v>3900</v>
      </c>
      <c r="P21" s="29">
        <v>176.3</v>
      </c>
      <c r="Q21" s="51">
        <f t="shared" si="1"/>
        <v>3723.7</v>
      </c>
      <c r="R21" s="31"/>
    </row>
    <row r="22" spans="1:18" ht="25.5" x14ac:dyDescent="0.25">
      <c r="A22" s="55">
        <v>11</v>
      </c>
      <c r="B22" s="140"/>
      <c r="C22" s="86" t="s">
        <v>27</v>
      </c>
      <c r="D22" s="63" t="s">
        <v>34</v>
      </c>
      <c r="E22" s="63" t="s">
        <v>84</v>
      </c>
      <c r="F22" s="29"/>
      <c r="G22" s="29">
        <v>6000</v>
      </c>
      <c r="H22" s="29"/>
      <c r="I22" s="29">
        <v>150</v>
      </c>
      <c r="J22" s="29"/>
      <c r="K22" s="44"/>
      <c r="L22" s="29">
        <v>250</v>
      </c>
      <c r="M22" s="29"/>
      <c r="N22" s="29"/>
      <c r="O22" s="30">
        <f t="shared" si="0"/>
        <v>6400</v>
      </c>
      <c r="P22" s="29">
        <v>4951.49</v>
      </c>
      <c r="Q22" s="51">
        <f t="shared" si="1"/>
        <v>1448.5100000000002</v>
      </c>
      <c r="R22" s="31">
        <v>504</v>
      </c>
    </row>
    <row r="23" spans="1:18" ht="25.5" x14ac:dyDescent="0.25">
      <c r="A23" s="55">
        <v>12</v>
      </c>
      <c r="B23" s="140"/>
      <c r="C23" s="87" t="s">
        <v>28</v>
      </c>
      <c r="D23" s="16" t="s">
        <v>35</v>
      </c>
      <c r="E23" s="16" t="s">
        <v>84</v>
      </c>
      <c r="F23" s="32"/>
      <c r="G23" s="32">
        <v>4500</v>
      </c>
      <c r="H23" s="32"/>
      <c r="I23" s="32">
        <v>100</v>
      </c>
      <c r="J23" s="32"/>
      <c r="K23" s="83"/>
      <c r="L23" s="32">
        <v>250</v>
      </c>
      <c r="M23" s="32"/>
      <c r="N23" s="32"/>
      <c r="O23" s="33">
        <f t="shared" si="0"/>
        <v>4850</v>
      </c>
      <c r="P23" s="32">
        <v>317.63</v>
      </c>
      <c r="Q23" s="52">
        <f t="shared" si="1"/>
        <v>4532.37</v>
      </c>
      <c r="R23" s="34"/>
    </row>
    <row r="24" spans="1:18" ht="25.5" x14ac:dyDescent="0.25">
      <c r="A24" s="55">
        <v>13</v>
      </c>
      <c r="B24" s="140"/>
      <c r="C24" s="86" t="s">
        <v>63</v>
      </c>
      <c r="D24" s="63" t="s">
        <v>64</v>
      </c>
      <c r="E24" s="63" t="s">
        <v>72</v>
      </c>
      <c r="F24" s="29"/>
      <c r="G24" s="29">
        <v>3550</v>
      </c>
      <c r="H24" s="29"/>
      <c r="I24" s="29"/>
      <c r="J24" s="29"/>
      <c r="K24" s="29"/>
      <c r="L24" s="29">
        <v>250</v>
      </c>
      <c r="M24" s="29"/>
      <c r="N24" s="29"/>
      <c r="O24" s="30">
        <f>SUM(F24:N24)</f>
        <v>3800</v>
      </c>
      <c r="P24" s="29">
        <v>171.47</v>
      </c>
      <c r="Q24" s="51">
        <f t="shared" si="1"/>
        <v>3628.53</v>
      </c>
      <c r="R24" s="29"/>
    </row>
    <row r="25" spans="1:18" ht="26.25" thickBot="1" x14ac:dyDescent="0.3">
      <c r="A25" s="55">
        <v>14</v>
      </c>
      <c r="B25" s="140"/>
      <c r="C25" s="87" t="s">
        <v>76</v>
      </c>
      <c r="D25" s="16" t="s">
        <v>62</v>
      </c>
      <c r="E25" s="16" t="s">
        <v>72</v>
      </c>
      <c r="F25" s="32"/>
      <c r="G25" s="32">
        <v>6500</v>
      </c>
      <c r="H25" s="32"/>
      <c r="I25" s="32"/>
      <c r="J25" s="32"/>
      <c r="K25" s="32"/>
      <c r="L25" s="32">
        <v>250</v>
      </c>
      <c r="M25" s="32"/>
      <c r="N25" s="32"/>
      <c r="O25" s="33">
        <f>SUM(F25:N25)</f>
        <v>6750</v>
      </c>
      <c r="P25" s="29">
        <v>502.65</v>
      </c>
      <c r="Q25" s="51">
        <f>+O25-P25</f>
        <v>6247.35</v>
      </c>
      <c r="R25" s="29"/>
    </row>
    <row r="26" spans="1:18" ht="26.25" thickBot="1" x14ac:dyDescent="0.3">
      <c r="A26" s="55"/>
      <c r="B26" s="99" t="s">
        <v>129</v>
      </c>
      <c r="C26" s="100" t="s">
        <v>130</v>
      </c>
      <c r="D26" s="101" t="s">
        <v>131</v>
      </c>
      <c r="E26" s="101" t="s">
        <v>72</v>
      </c>
      <c r="F26" s="102"/>
      <c r="G26" s="102">
        <v>5000</v>
      </c>
      <c r="H26" s="102"/>
      <c r="I26" s="102"/>
      <c r="J26" s="102"/>
      <c r="K26" s="102"/>
      <c r="L26" s="102">
        <v>250</v>
      </c>
      <c r="M26" s="102"/>
      <c r="N26" s="102"/>
      <c r="O26" s="103">
        <f>SUM(F26:N26)</f>
        <v>5250</v>
      </c>
      <c r="P26" s="95">
        <v>341.31</v>
      </c>
      <c r="Q26" s="96">
        <f>+O26-P26</f>
        <v>4908.6899999999996</v>
      </c>
      <c r="R26" s="97"/>
    </row>
    <row r="27" spans="1:18" ht="25.5" x14ac:dyDescent="0.25">
      <c r="A27" s="55">
        <v>16</v>
      </c>
      <c r="B27" s="98" t="s">
        <v>47</v>
      </c>
      <c r="C27" s="93" t="s">
        <v>67</v>
      </c>
      <c r="D27" s="88" t="s">
        <v>66</v>
      </c>
      <c r="E27" s="88" t="s">
        <v>43</v>
      </c>
      <c r="F27" s="83"/>
      <c r="G27" s="83">
        <v>7000</v>
      </c>
      <c r="H27" s="83"/>
      <c r="I27" s="83"/>
      <c r="J27" s="83"/>
      <c r="K27" s="83"/>
      <c r="L27" s="83"/>
      <c r="M27" s="83"/>
      <c r="N27" s="83"/>
      <c r="O27" s="94">
        <f t="shared" ref="O27:O40" si="2">SUM(F27:N27)</f>
        <v>7000</v>
      </c>
      <c r="P27" s="44"/>
      <c r="Q27" s="54">
        <f t="shared" si="1"/>
        <v>7000</v>
      </c>
      <c r="R27" s="44"/>
    </row>
    <row r="28" spans="1:18" ht="25.5" x14ac:dyDescent="0.25">
      <c r="A28" s="55">
        <v>17</v>
      </c>
      <c r="B28" s="90"/>
      <c r="C28" s="93" t="s">
        <v>68</v>
      </c>
      <c r="D28" s="88" t="s">
        <v>66</v>
      </c>
      <c r="E28" s="88" t="s">
        <v>69</v>
      </c>
      <c r="F28" s="83"/>
      <c r="G28" s="83">
        <v>7000</v>
      </c>
      <c r="H28" s="83"/>
      <c r="I28" s="83"/>
      <c r="J28" s="83"/>
      <c r="K28" s="83"/>
      <c r="L28" s="83"/>
      <c r="M28" s="83"/>
      <c r="N28" s="83"/>
      <c r="O28" s="89">
        <f t="shared" si="2"/>
        <v>7000</v>
      </c>
      <c r="P28" s="44"/>
      <c r="Q28" s="54">
        <f t="shared" si="1"/>
        <v>7000</v>
      </c>
      <c r="R28" s="44"/>
    </row>
    <row r="29" spans="1:18" ht="25.5" x14ac:dyDescent="0.25">
      <c r="A29" s="55">
        <v>18</v>
      </c>
      <c r="B29" s="91"/>
      <c r="C29" s="84" t="s">
        <v>85</v>
      </c>
      <c r="D29" s="63" t="s">
        <v>86</v>
      </c>
      <c r="E29" s="63" t="s">
        <v>82</v>
      </c>
      <c r="F29" s="29"/>
      <c r="G29" s="35">
        <v>14000</v>
      </c>
      <c r="H29" s="29"/>
      <c r="I29" s="29"/>
      <c r="J29" s="29"/>
      <c r="K29" s="29"/>
      <c r="L29" s="29"/>
      <c r="M29" s="29"/>
      <c r="N29" s="29"/>
      <c r="O29" s="30">
        <f t="shared" si="2"/>
        <v>14000</v>
      </c>
      <c r="P29" s="29">
        <v>625</v>
      </c>
      <c r="Q29" s="51">
        <f t="shared" si="1"/>
        <v>13375</v>
      </c>
      <c r="R29" s="29">
        <v>1816</v>
      </c>
    </row>
    <row r="30" spans="1:18" s="75" customFormat="1" ht="25.5" x14ac:dyDescent="0.25">
      <c r="A30" s="55">
        <v>19</v>
      </c>
      <c r="B30" s="90"/>
      <c r="C30" s="73" t="s">
        <v>95</v>
      </c>
      <c r="D30" s="65" t="s">
        <v>96</v>
      </c>
      <c r="E30" s="65" t="s">
        <v>72</v>
      </c>
      <c r="F30" s="66"/>
      <c r="G30" s="66">
        <v>10000</v>
      </c>
      <c r="H30" s="66"/>
      <c r="I30" s="66"/>
      <c r="J30" s="66"/>
      <c r="K30" s="66"/>
      <c r="L30" s="66"/>
      <c r="M30" s="66"/>
      <c r="N30" s="66"/>
      <c r="O30" s="54">
        <f t="shared" si="2"/>
        <v>10000</v>
      </c>
      <c r="P30" s="66"/>
      <c r="Q30" s="54">
        <f t="shared" si="1"/>
        <v>10000</v>
      </c>
      <c r="R30" s="74">
        <v>1616</v>
      </c>
    </row>
    <row r="31" spans="1:18" s="75" customFormat="1" ht="24" customHeight="1" x14ac:dyDescent="0.25">
      <c r="A31" s="55">
        <v>20</v>
      </c>
      <c r="B31" s="90"/>
      <c r="C31" s="73" t="s">
        <v>123</v>
      </c>
      <c r="D31" s="65" t="s">
        <v>124</v>
      </c>
      <c r="E31" s="65" t="s">
        <v>125</v>
      </c>
      <c r="F31" s="66"/>
      <c r="G31" s="66">
        <v>7000</v>
      </c>
      <c r="H31" s="66"/>
      <c r="I31" s="66"/>
      <c r="J31" s="66"/>
      <c r="K31" s="66"/>
      <c r="L31" s="66"/>
      <c r="M31" s="66"/>
      <c r="N31" s="66"/>
      <c r="O31" s="54">
        <f t="shared" si="2"/>
        <v>7000</v>
      </c>
      <c r="P31" s="66"/>
      <c r="Q31" s="54">
        <f t="shared" si="1"/>
        <v>7000</v>
      </c>
      <c r="R31" s="74"/>
    </row>
    <row r="32" spans="1:18" s="75" customFormat="1" ht="25.5" x14ac:dyDescent="0.25">
      <c r="A32" s="55">
        <v>21</v>
      </c>
      <c r="B32" s="90"/>
      <c r="C32" s="22" t="s">
        <v>100</v>
      </c>
      <c r="D32" s="64" t="s">
        <v>77</v>
      </c>
      <c r="E32" s="64" t="s">
        <v>84</v>
      </c>
      <c r="F32" s="35"/>
      <c r="G32" s="35">
        <v>2500</v>
      </c>
      <c r="H32" s="35"/>
      <c r="I32" s="35"/>
      <c r="J32" s="35"/>
      <c r="K32" s="35"/>
      <c r="L32" s="35"/>
      <c r="M32" s="35"/>
      <c r="N32" s="35"/>
      <c r="O32" s="51">
        <f t="shared" si="2"/>
        <v>2500</v>
      </c>
      <c r="P32" s="35"/>
      <c r="Q32" s="51">
        <f t="shared" si="1"/>
        <v>2500</v>
      </c>
      <c r="R32" s="69"/>
    </row>
    <row r="33" spans="1:18" s="75" customFormat="1" ht="38.25" x14ac:dyDescent="0.25">
      <c r="A33" s="55">
        <v>22</v>
      </c>
      <c r="B33" s="90"/>
      <c r="C33" s="22" t="s">
        <v>126</v>
      </c>
      <c r="D33" s="64" t="s">
        <v>127</v>
      </c>
      <c r="E33" s="64" t="s">
        <v>84</v>
      </c>
      <c r="F33" s="35"/>
      <c r="G33" s="35">
        <v>12500</v>
      </c>
      <c r="H33" s="35"/>
      <c r="I33" s="35"/>
      <c r="J33" s="35"/>
      <c r="K33" s="35"/>
      <c r="L33" s="35"/>
      <c r="M33" s="35"/>
      <c r="N33" s="35"/>
      <c r="O33" s="51">
        <f t="shared" si="2"/>
        <v>12500</v>
      </c>
      <c r="P33" s="35"/>
      <c r="Q33" s="51">
        <f t="shared" si="1"/>
        <v>12500</v>
      </c>
      <c r="R33" s="69">
        <v>1504</v>
      </c>
    </row>
    <row r="34" spans="1:18" s="75" customFormat="1" ht="24.75" customHeight="1" x14ac:dyDescent="0.25">
      <c r="A34" s="55">
        <v>23</v>
      </c>
      <c r="B34" s="90"/>
      <c r="C34" s="22" t="s">
        <v>78</v>
      </c>
      <c r="D34" s="64" t="s">
        <v>79</v>
      </c>
      <c r="E34" s="64" t="s">
        <v>84</v>
      </c>
      <c r="F34" s="35"/>
      <c r="G34" s="35">
        <v>3000</v>
      </c>
      <c r="H34" s="35"/>
      <c r="I34" s="35"/>
      <c r="J34" s="35"/>
      <c r="K34" s="35"/>
      <c r="L34" s="35"/>
      <c r="M34" s="35"/>
      <c r="N34" s="35"/>
      <c r="O34" s="51">
        <f t="shared" si="2"/>
        <v>3000</v>
      </c>
      <c r="P34" s="35"/>
      <c r="Q34" s="51">
        <f t="shared" si="1"/>
        <v>3000</v>
      </c>
      <c r="R34" s="69"/>
    </row>
    <row r="35" spans="1:18" s="75" customFormat="1" ht="25.5" x14ac:dyDescent="0.25">
      <c r="A35" s="55">
        <v>24</v>
      </c>
      <c r="B35" s="90"/>
      <c r="C35" s="22" t="s">
        <v>80</v>
      </c>
      <c r="D35" s="64" t="s">
        <v>81</v>
      </c>
      <c r="E35" s="64" t="s">
        <v>84</v>
      </c>
      <c r="F35" s="35"/>
      <c r="G35" s="35">
        <v>4200</v>
      </c>
      <c r="H35" s="35"/>
      <c r="I35" s="35"/>
      <c r="J35" s="35"/>
      <c r="K35" s="35"/>
      <c r="L35" s="35"/>
      <c r="M35" s="35"/>
      <c r="N35" s="35"/>
      <c r="O35" s="51">
        <f t="shared" si="2"/>
        <v>4200</v>
      </c>
      <c r="P35" s="35"/>
      <c r="Q35" s="51">
        <f t="shared" si="1"/>
        <v>4200</v>
      </c>
      <c r="R35" s="69"/>
    </row>
    <row r="36" spans="1:18" s="75" customFormat="1" ht="25.5" x14ac:dyDescent="0.25">
      <c r="A36" s="55">
        <v>26</v>
      </c>
      <c r="B36" s="90"/>
      <c r="C36" s="22" t="s">
        <v>87</v>
      </c>
      <c r="D36" s="64" t="s">
        <v>66</v>
      </c>
      <c r="E36" s="64" t="s">
        <v>44</v>
      </c>
      <c r="F36" s="35"/>
      <c r="G36" s="35">
        <v>7000</v>
      </c>
      <c r="H36" s="35"/>
      <c r="I36" s="35"/>
      <c r="J36" s="35"/>
      <c r="K36" s="35"/>
      <c r="L36" s="35"/>
      <c r="M36" s="35"/>
      <c r="N36" s="35"/>
      <c r="O36" s="51">
        <f t="shared" si="2"/>
        <v>7000</v>
      </c>
      <c r="P36" s="35"/>
      <c r="Q36" s="51">
        <f t="shared" si="1"/>
        <v>7000</v>
      </c>
      <c r="R36" s="69"/>
    </row>
    <row r="37" spans="1:18" s="75" customFormat="1" ht="25.5" x14ac:dyDescent="0.25">
      <c r="A37" s="55">
        <v>27</v>
      </c>
      <c r="B37" s="90"/>
      <c r="C37" s="22" t="s">
        <v>89</v>
      </c>
      <c r="D37" s="64" t="s">
        <v>66</v>
      </c>
      <c r="E37" s="64" t="s">
        <v>46</v>
      </c>
      <c r="F37" s="35"/>
      <c r="G37" s="35">
        <v>7000</v>
      </c>
      <c r="H37" s="35"/>
      <c r="I37" s="35"/>
      <c r="J37" s="35"/>
      <c r="K37" s="35"/>
      <c r="L37" s="35"/>
      <c r="M37" s="35"/>
      <c r="N37" s="35"/>
      <c r="O37" s="51">
        <f t="shared" si="2"/>
        <v>7000</v>
      </c>
      <c r="P37" s="35"/>
      <c r="Q37" s="51">
        <f t="shared" si="1"/>
        <v>7000</v>
      </c>
      <c r="R37" s="69"/>
    </row>
    <row r="38" spans="1:18" s="75" customFormat="1" ht="25.5" x14ac:dyDescent="0.25">
      <c r="A38" s="55">
        <v>28</v>
      </c>
      <c r="B38" s="90"/>
      <c r="C38" s="22" t="s">
        <v>90</v>
      </c>
      <c r="D38" s="64" t="s">
        <v>66</v>
      </c>
      <c r="E38" s="64" t="s">
        <v>45</v>
      </c>
      <c r="F38" s="35"/>
      <c r="G38" s="35">
        <v>7000</v>
      </c>
      <c r="H38" s="35"/>
      <c r="I38" s="35"/>
      <c r="J38" s="35"/>
      <c r="K38" s="35"/>
      <c r="L38" s="35"/>
      <c r="M38" s="35"/>
      <c r="N38" s="35"/>
      <c r="O38" s="51">
        <f t="shared" si="2"/>
        <v>7000</v>
      </c>
      <c r="P38" s="35"/>
      <c r="Q38" s="51">
        <f t="shared" si="1"/>
        <v>7000</v>
      </c>
      <c r="R38" s="69"/>
    </row>
    <row r="39" spans="1:18" s="75" customFormat="1" ht="25.5" x14ac:dyDescent="0.25">
      <c r="A39" s="55">
        <v>29</v>
      </c>
      <c r="B39" s="90"/>
      <c r="C39" s="22" t="s">
        <v>88</v>
      </c>
      <c r="D39" s="64" t="s">
        <v>66</v>
      </c>
      <c r="E39" s="64" t="s">
        <v>91</v>
      </c>
      <c r="F39" s="35"/>
      <c r="G39" s="35">
        <v>7000</v>
      </c>
      <c r="H39" s="35"/>
      <c r="I39" s="35"/>
      <c r="J39" s="35"/>
      <c r="K39" s="35"/>
      <c r="L39" s="35"/>
      <c r="M39" s="35"/>
      <c r="N39" s="35"/>
      <c r="O39" s="51">
        <f t="shared" si="2"/>
        <v>7000</v>
      </c>
      <c r="P39" s="35"/>
      <c r="Q39" s="51">
        <f t="shared" si="1"/>
        <v>7000</v>
      </c>
      <c r="R39" s="69"/>
    </row>
    <row r="40" spans="1:18" s="75" customFormat="1" ht="26.25" thickBot="1" x14ac:dyDescent="0.3">
      <c r="A40" s="55">
        <v>30</v>
      </c>
      <c r="B40" s="92"/>
      <c r="C40" s="76" t="s">
        <v>97</v>
      </c>
      <c r="D40" s="70" t="s">
        <v>92</v>
      </c>
      <c r="E40" s="70" t="s">
        <v>73</v>
      </c>
      <c r="F40" s="71"/>
      <c r="G40" s="71">
        <v>9000</v>
      </c>
      <c r="H40" s="71"/>
      <c r="I40" s="71"/>
      <c r="J40" s="71"/>
      <c r="K40" s="71"/>
      <c r="L40" s="71"/>
      <c r="M40" s="71"/>
      <c r="N40" s="71"/>
      <c r="O40" s="53">
        <f t="shared" si="2"/>
        <v>9000</v>
      </c>
      <c r="P40" s="71"/>
      <c r="Q40" s="53">
        <f t="shared" si="1"/>
        <v>9000</v>
      </c>
      <c r="R40" s="72">
        <v>200</v>
      </c>
    </row>
    <row r="41" spans="1:18" s="10" customFormat="1" x14ac:dyDescent="0.25">
      <c r="A41" s="10" t="s">
        <v>57</v>
      </c>
      <c r="F41" s="39"/>
      <c r="G41" s="39"/>
      <c r="H41" s="39"/>
      <c r="I41" s="39"/>
      <c r="J41" s="39"/>
      <c r="K41" s="39"/>
      <c r="L41" s="39"/>
      <c r="M41" s="39"/>
      <c r="N41" s="39"/>
      <c r="O41" s="40"/>
      <c r="P41" s="39"/>
      <c r="Q41" s="39"/>
      <c r="R41" s="39"/>
    </row>
    <row r="42" spans="1:18" s="10" customFormat="1" ht="12.75" customHeight="1" x14ac:dyDescent="0.25">
      <c r="F42" s="39"/>
      <c r="G42" s="39"/>
      <c r="H42" s="39"/>
      <c r="I42" s="39"/>
      <c r="J42" s="39"/>
      <c r="K42" s="39"/>
      <c r="L42" s="39"/>
      <c r="M42" s="39"/>
      <c r="N42" s="39"/>
      <c r="O42" s="40"/>
      <c r="P42" s="39"/>
      <c r="Q42" s="39"/>
      <c r="R42" s="39"/>
    </row>
    <row r="43" spans="1:18" ht="21" thickBot="1" x14ac:dyDescent="0.3">
      <c r="A43" s="145" t="s">
        <v>56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</row>
    <row r="44" spans="1:18" s="6" customFormat="1" ht="111.75" customHeight="1" thickBot="1" x14ac:dyDescent="0.3">
      <c r="A44" s="58" t="s">
        <v>3</v>
      </c>
      <c r="B44" s="11" t="s">
        <v>19</v>
      </c>
      <c r="C44" s="12" t="s">
        <v>16</v>
      </c>
      <c r="D44" s="12" t="s">
        <v>1</v>
      </c>
      <c r="E44" s="12" t="s">
        <v>2</v>
      </c>
      <c r="F44" s="41" t="s">
        <v>15</v>
      </c>
      <c r="G44" s="41" t="s">
        <v>4</v>
      </c>
      <c r="H44" s="41" t="s">
        <v>9</v>
      </c>
      <c r="I44" s="41" t="s">
        <v>5</v>
      </c>
      <c r="J44" s="41" t="s">
        <v>6</v>
      </c>
      <c r="K44" s="41" t="s">
        <v>7</v>
      </c>
      <c r="L44" s="41" t="s">
        <v>8</v>
      </c>
      <c r="M44" s="41" t="s">
        <v>14</v>
      </c>
      <c r="N44" s="41" t="s">
        <v>17</v>
      </c>
      <c r="O44" s="41" t="s">
        <v>10</v>
      </c>
      <c r="P44" s="41" t="s">
        <v>11</v>
      </c>
      <c r="Q44" s="41" t="s">
        <v>12</v>
      </c>
      <c r="R44" s="42" t="s">
        <v>13</v>
      </c>
    </row>
    <row r="45" spans="1:18" ht="25.5" x14ac:dyDescent="0.25">
      <c r="A45" s="59">
        <v>1</v>
      </c>
      <c r="B45" s="139" t="s">
        <v>36</v>
      </c>
      <c r="C45" s="18" t="s">
        <v>37</v>
      </c>
      <c r="D45" s="7" t="s">
        <v>102</v>
      </c>
      <c r="E45" s="7" t="s">
        <v>82</v>
      </c>
      <c r="F45" s="26">
        <v>6000</v>
      </c>
      <c r="G45" s="26"/>
      <c r="H45" s="26"/>
      <c r="I45" s="26"/>
      <c r="J45" s="26"/>
      <c r="K45" s="26"/>
      <c r="L45" s="26"/>
      <c r="M45" s="26">
        <v>6000</v>
      </c>
      <c r="N45" s="26"/>
      <c r="O45" s="43">
        <f>+F45+G45+H45+I45+J45+K45+L45+M45+N45</f>
        <v>12000</v>
      </c>
      <c r="P45" s="26">
        <v>291</v>
      </c>
      <c r="Q45" s="50">
        <f>+O45-P45</f>
        <v>11709</v>
      </c>
      <c r="R45" s="28">
        <v>1444</v>
      </c>
    </row>
    <row r="46" spans="1:18" ht="25.5" x14ac:dyDescent="0.25">
      <c r="A46" s="59">
        <v>2</v>
      </c>
      <c r="B46" s="140"/>
      <c r="C46" s="19" t="s">
        <v>101</v>
      </c>
      <c r="D46" s="63" t="s">
        <v>103</v>
      </c>
      <c r="E46" s="63" t="s">
        <v>82</v>
      </c>
      <c r="F46" s="29">
        <v>6000</v>
      </c>
      <c r="G46" s="29"/>
      <c r="H46" s="29"/>
      <c r="I46" s="29"/>
      <c r="J46" s="29"/>
      <c r="K46" s="29"/>
      <c r="L46" s="29"/>
      <c r="M46" s="29"/>
      <c r="N46" s="29"/>
      <c r="O46" s="30">
        <f t="shared" ref="O46:O51" si="3">+F46+G46+H46+I46+J46+K46+L46+M46+N46</f>
        <v>6000</v>
      </c>
      <c r="P46" s="29">
        <v>291</v>
      </c>
      <c r="Q46" s="51">
        <f>+O46-P46</f>
        <v>5709</v>
      </c>
      <c r="R46" s="31">
        <v>1140</v>
      </c>
    </row>
    <row r="47" spans="1:18" ht="25.5" x14ac:dyDescent="0.25">
      <c r="A47" s="59">
        <v>3</v>
      </c>
      <c r="B47" s="140"/>
      <c r="C47" s="19" t="s">
        <v>38</v>
      </c>
      <c r="D47" s="63" t="s">
        <v>55</v>
      </c>
      <c r="E47" s="63" t="s">
        <v>82</v>
      </c>
      <c r="F47" s="29">
        <v>6000</v>
      </c>
      <c r="G47" s="29"/>
      <c r="H47" s="29"/>
      <c r="I47" s="29"/>
      <c r="J47" s="29"/>
      <c r="K47" s="29"/>
      <c r="L47" s="29"/>
      <c r="M47" s="29"/>
      <c r="N47" s="29"/>
      <c r="O47" s="30">
        <f t="shared" si="3"/>
        <v>6000</v>
      </c>
      <c r="P47" s="29">
        <v>291</v>
      </c>
      <c r="Q47" s="51">
        <f t="shared" ref="Q47:Q60" si="4">+O47-P47</f>
        <v>5709</v>
      </c>
      <c r="R47" s="31">
        <v>448</v>
      </c>
    </row>
    <row r="48" spans="1:18" ht="26.25" thickBot="1" x14ac:dyDescent="0.3">
      <c r="A48" s="59">
        <v>4</v>
      </c>
      <c r="B48" s="140"/>
      <c r="C48" s="21" t="s">
        <v>39</v>
      </c>
      <c r="D48" s="16" t="s">
        <v>83</v>
      </c>
      <c r="E48" s="16" t="s">
        <v>82</v>
      </c>
      <c r="F48" s="32">
        <v>6000</v>
      </c>
      <c r="G48" s="32"/>
      <c r="H48" s="32"/>
      <c r="I48" s="32"/>
      <c r="J48" s="32"/>
      <c r="K48" s="32"/>
      <c r="L48" s="32"/>
      <c r="M48" s="32"/>
      <c r="N48" s="32"/>
      <c r="O48" s="33">
        <f t="shared" si="3"/>
        <v>6000</v>
      </c>
      <c r="P48" s="32">
        <v>291</v>
      </c>
      <c r="Q48" s="52">
        <f t="shared" si="4"/>
        <v>5709</v>
      </c>
      <c r="R48" s="34">
        <v>448</v>
      </c>
    </row>
    <row r="49" spans="1:18" ht="25.5" x14ac:dyDescent="0.25">
      <c r="A49" s="59">
        <v>5</v>
      </c>
      <c r="B49" s="141"/>
      <c r="C49" s="18" t="s">
        <v>48</v>
      </c>
      <c r="D49" s="7" t="s">
        <v>104</v>
      </c>
      <c r="E49" s="7" t="s">
        <v>45</v>
      </c>
      <c r="F49" s="26"/>
      <c r="G49" s="26"/>
      <c r="H49" s="26"/>
      <c r="I49" s="26"/>
      <c r="J49" s="26"/>
      <c r="K49" s="26"/>
      <c r="L49" s="26"/>
      <c r="M49" s="26"/>
      <c r="N49" s="26"/>
      <c r="O49" s="27">
        <f t="shared" si="3"/>
        <v>0</v>
      </c>
      <c r="P49" s="26"/>
      <c r="Q49" s="27">
        <f t="shared" si="4"/>
        <v>0</v>
      </c>
      <c r="R49" s="28"/>
    </row>
    <row r="50" spans="1:18" ht="25.5" x14ac:dyDescent="0.25">
      <c r="A50" s="59">
        <v>6</v>
      </c>
      <c r="B50" s="141"/>
      <c r="C50" s="19" t="s">
        <v>50</v>
      </c>
      <c r="D50" s="63" t="s">
        <v>105</v>
      </c>
      <c r="E50" s="63" t="s">
        <v>45</v>
      </c>
      <c r="F50" s="29"/>
      <c r="G50" s="29"/>
      <c r="H50" s="29"/>
      <c r="I50" s="29"/>
      <c r="J50" s="29"/>
      <c r="K50" s="29"/>
      <c r="L50" s="29"/>
      <c r="M50" s="29"/>
      <c r="N50" s="29"/>
      <c r="O50" s="30">
        <f t="shared" si="3"/>
        <v>0</v>
      </c>
      <c r="P50" s="29"/>
      <c r="Q50" s="30">
        <f t="shared" si="4"/>
        <v>0</v>
      </c>
      <c r="R50" s="31"/>
    </row>
    <row r="51" spans="1:18" ht="26.25" thickBot="1" x14ac:dyDescent="0.3">
      <c r="A51" s="59">
        <v>7</v>
      </c>
      <c r="B51" s="141"/>
      <c r="C51" s="21" t="s">
        <v>106</v>
      </c>
      <c r="D51" s="16" t="s">
        <v>107</v>
      </c>
      <c r="E51" s="16" t="s">
        <v>45</v>
      </c>
      <c r="F51" s="32"/>
      <c r="G51" s="32"/>
      <c r="H51" s="32"/>
      <c r="I51" s="32"/>
      <c r="J51" s="32"/>
      <c r="K51" s="32"/>
      <c r="L51" s="32"/>
      <c r="M51" s="32"/>
      <c r="N51" s="32"/>
      <c r="O51" s="33">
        <f t="shared" si="3"/>
        <v>0</v>
      </c>
      <c r="P51" s="32"/>
      <c r="Q51" s="33">
        <f t="shared" si="4"/>
        <v>0</v>
      </c>
      <c r="R51" s="34"/>
    </row>
    <row r="52" spans="1:18" ht="25.5" x14ac:dyDescent="0.25">
      <c r="A52" s="59">
        <v>8</v>
      </c>
      <c r="B52" s="141"/>
      <c r="C52" s="18" t="s">
        <v>108</v>
      </c>
      <c r="D52" s="7" t="s">
        <v>104</v>
      </c>
      <c r="E52" s="7" t="s">
        <v>46</v>
      </c>
      <c r="F52" s="26"/>
      <c r="G52" s="26"/>
      <c r="H52" s="26"/>
      <c r="I52" s="26"/>
      <c r="J52" s="26"/>
      <c r="K52" s="26"/>
      <c r="L52" s="26"/>
      <c r="M52" s="26"/>
      <c r="N52" s="26"/>
      <c r="O52" s="27">
        <v>0</v>
      </c>
      <c r="P52" s="26"/>
      <c r="Q52" s="27">
        <f t="shared" si="4"/>
        <v>0</v>
      </c>
      <c r="R52" s="28"/>
    </row>
    <row r="53" spans="1:18" ht="25.5" x14ac:dyDescent="0.25">
      <c r="A53" s="59">
        <v>9</v>
      </c>
      <c r="B53" s="141"/>
      <c r="C53" s="19" t="s">
        <v>109</v>
      </c>
      <c r="D53" s="63" t="s">
        <v>107</v>
      </c>
      <c r="E53" s="63" t="s">
        <v>46</v>
      </c>
      <c r="F53" s="29"/>
      <c r="G53" s="29"/>
      <c r="H53" s="29"/>
      <c r="I53" s="29"/>
      <c r="J53" s="29"/>
      <c r="K53" s="29"/>
      <c r="L53" s="29"/>
      <c r="M53" s="29"/>
      <c r="N53" s="29"/>
      <c r="O53" s="30">
        <v>0</v>
      </c>
      <c r="P53" s="29"/>
      <c r="Q53" s="30">
        <f t="shared" si="4"/>
        <v>0</v>
      </c>
      <c r="R53" s="31"/>
    </row>
    <row r="54" spans="1:18" ht="26.25" thickBot="1" x14ac:dyDescent="0.3">
      <c r="A54" s="59">
        <v>10</v>
      </c>
      <c r="B54" s="141"/>
      <c r="C54" s="21" t="s">
        <v>110</v>
      </c>
      <c r="D54" s="16" t="s">
        <v>111</v>
      </c>
      <c r="E54" s="16" t="s">
        <v>46</v>
      </c>
      <c r="F54" s="32"/>
      <c r="G54" s="32"/>
      <c r="H54" s="32"/>
      <c r="I54" s="32"/>
      <c r="J54" s="32"/>
      <c r="K54" s="32"/>
      <c r="L54" s="32"/>
      <c r="M54" s="32"/>
      <c r="N54" s="32"/>
      <c r="O54" s="33">
        <v>0</v>
      </c>
      <c r="P54" s="32"/>
      <c r="Q54" s="33">
        <f t="shared" si="4"/>
        <v>0</v>
      </c>
      <c r="R54" s="34"/>
    </row>
    <row r="55" spans="1:18" ht="25.5" x14ac:dyDescent="0.25">
      <c r="A55" s="59">
        <v>11</v>
      </c>
      <c r="B55" s="141"/>
      <c r="C55" s="18" t="s">
        <v>52</v>
      </c>
      <c r="D55" s="7" t="s">
        <v>49</v>
      </c>
      <c r="E55" s="7" t="s">
        <v>43</v>
      </c>
      <c r="F55" s="26"/>
      <c r="G55" s="26"/>
      <c r="H55" s="26"/>
      <c r="I55" s="26"/>
      <c r="J55" s="26"/>
      <c r="K55" s="26"/>
      <c r="L55" s="26"/>
      <c r="M55" s="26"/>
      <c r="N55" s="26"/>
      <c r="O55" s="27">
        <v>0</v>
      </c>
      <c r="P55" s="26"/>
      <c r="Q55" s="27">
        <f t="shared" si="4"/>
        <v>0</v>
      </c>
      <c r="R55" s="28"/>
    </row>
    <row r="56" spans="1:18" ht="25.5" x14ac:dyDescent="0.25">
      <c r="A56" s="59">
        <v>12</v>
      </c>
      <c r="B56" s="141"/>
      <c r="C56" s="19" t="s">
        <v>112</v>
      </c>
      <c r="D56" s="63" t="s">
        <v>55</v>
      </c>
      <c r="E56" s="63" t="s">
        <v>43</v>
      </c>
      <c r="F56" s="29"/>
      <c r="G56" s="29"/>
      <c r="H56" s="29"/>
      <c r="I56" s="29"/>
      <c r="J56" s="29"/>
      <c r="K56" s="29"/>
      <c r="L56" s="29"/>
      <c r="M56" s="29"/>
      <c r="N56" s="29"/>
      <c r="O56" s="30">
        <v>0</v>
      </c>
      <c r="P56" s="29"/>
      <c r="Q56" s="30">
        <f t="shared" si="4"/>
        <v>0</v>
      </c>
      <c r="R56" s="31"/>
    </row>
    <row r="57" spans="1:18" ht="26.25" thickBot="1" x14ac:dyDescent="0.3">
      <c r="A57" s="59">
        <v>13</v>
      </c>
      <c r="B57" s="141"/>
      <c r="C57" s="21" t="s">
        <v>113</v>
      </c>
      <c r="D57" s="16" t="s">
        <v>51</v>
      </c>
      <c r="E57" s="16" t="s">
        <v>43</v>
      </c>
      <c r="F57" s="32"/>
      <c r="G57" s="32"/>
      <c r="H57" s="32"/>
      <c r="I57" s="32"/>
      <c r="J57" s="32"/>
      <c r="K57" s="32"/>
      <c r="L57" s="32"/>
      <c r="M57" s="32"/>
      <c r="N57" s="32"/>
      <c r="O57" s="33">
        <v>0</v>
      </c>
      <c r="P57" s="32"/>
      <c r="Q57" s="33">
        <f t="shared" si="4"/>
        <v>0</v>
      </c>
      <c r="R57" s="34"/>
    </row>
    <row r="58" spans="1:18" ht="25.5" x14ac:dyDescent="0.25">
      <c r="A58" s="59">
        <v>14</v>
      </c>
      <c r="B58" s="141"/>
      <c r="C58" s="18" t="s">
        <v>53</v>
      </c>
      <c r="D58" s="7" t="s">
        <v>104</v>
      </c>
      <c r="E58" s="7" t="s">
        <v>44</v>
      </c>
      <c r="F58" s="26"/>
      <c r="G58" s="26"/>
      <c r="H58" s="26"/>
      <c r="I58" s="26"/>
      <c r="J58" s="26"/>
      <c r="K58" s="26"/>
      <c r="L58" s="26"/>
      <c r="M58" s="26"/>
      <c r="N58" s="26"/>
      <c r="O58" s="27">
        <v>0</v>
      </c>
      <c r="P58" s="26"/>
      <c r="Q58" s="27">
        <f t="shared" si="4"/>
        <v>0</v>
      </c>
      <c r="R58" s="28"/>
    </row>
    <row r="59" spans="1:18" ht="25.5" x14ac:dyDescent="0.25">
      <c r="A59" s="59">
        <v>15</v>
      </c>
      <c r="B59" s="141"/>
      <c r="C59" s="19" t="s">
        <v>54</v>
      </c>
      <c r="D59" s="63" t="s">
        <v>107</v>
      </c>
      <c r="E59" s="63" t="s">
        <v>44</v>
      </c>
      <c r="F59" s="29"/>
      <c r="G59" s="29"/>
      <c r="H59" s="29"/>
      <c r="I59" s="29"/>
      <c r="J59" s="29"/>
      <c r="K59" s="29"/>
      <c r="L59" s="29"/>
      <c r="M59" s="29"/>
      <c r="N59" s="29"/>
      <c r="O59" s="30">
        <v>0</v>
      </c>
      <c r="P59" s="29"/>
      <c r="Q59" s="30">
        <f t="shared" si="4"/>
        <v>0</v>
      </c>
      <c r="R59" s="31"/>
    </row>
    <row r="60" spans="1:18" ht="26.25" thickBot="1" x14ac:dyDescent="0.3">
      <c r="A60" s="59">
        <v>16</v>
      </c>
      <c r="B60" s="142"/>
      <c r="C60" s="20" t="s">
        <v>114</v>
      </c>
      <c r="D60" s="9" t="s">
        <v>111</v>
      </c>
      <c r="E60" s="9" t="s">
        <v>44</v>
      </c>
      <c r="F60" s="36"/>
      <c r="G60" s="36"/>
      <c r="H60" s="36"/>
      <c r="I60" s="36"/>
      <c r="J60" s="36"/>
      <c r="K60" s="36"/>
      <c r="L60" s="36"/>
      <c r="M60" s="36"/>
      <c r="N60" s="36"/>
      <c r="O60" s="37">
        <v>0</v>
      </c>
      <c r="P60" s="36"/>
      <c r="Q60" s="37">
        <f t="shared" si="4"/>
        <v>0</v>
      </c>
      <c r="R60" s="38"/>
    </row>
    <row r="63" spans="1:18" x14ac:dyDescent="0.25">
      <c r="B63" s="61" t="s">
        <v>93</v>
      </c>
    </row>
    <row r="64" spans="1:18" s="47" customFormat="1" x14ac:dyDescent="0.25">
      <c r="A64" s="6"/>
      <c r="B64" s="61"/>
      <c r="C64" s="14"/>
      <c r="D64" s="15"/>
      <c r="E64" s="15"/>
      <c r="O64" s="48"/>
      <c r="Q64" s="48"/>
    </row>
    <row r="65" spans="1:17" s="47" customFormat="1" ht="13.5" thickBot="1" x14ac:dyDescent="0.3">
      <c r="A65" s="6"/>
      <c r="B65" s="60"/>
      <c r="C65" s="14"/>
      <c r="D65" s="15"/>
      <c r="E65" s="15"/>
      <c r="O65" s="48"/>
      <c r="Q65" s="48"/>
    </row>
    <row r="66" spans="1:17" s="47" customFormat="1" ht="72" customHeight="1" thickBot="1" x14ac:dyDescent="0.3">
      <c r="A66" s="56" t="s">
        <v>3</v>
      </c>
      <c r="B66" s="57" t="s">
        <v>19</v>
      </c>
      <c r="C66" s="12" t="s">
        <v>16</v>
      </c>
      <c r="D66" s="12" t="s">
        <v>1</v>
      </c>
      <c r="E66" s="12" t="s">
        <v>2</v>
      </c>
      <c r="F66" s="41" t="s">
        <v>115</v>
      </c>
      <c r="G66" s="42" t="s">
        <v>120</v>
      </c>
      <c r="O66" s="48"/>
      <c r="Q66" s="48"/>
    </row>
    <row r="67" spans="1:17" s="47" customFormat="1" x14ac:dyDescent="0.25">
      <c r="A67" s="150">
        <v>1</v>
      </c>
      <c r="B67" s="147" t="s">
        <v>47</v>
      </c>
      <c r="C67" s="77"/>
      <c r="D67" s="67"/>
      <c r="E67" s="67"/>
      <c r="F67" s="62"/>
      <c r="G67" s="68">
        <f>+F68+F69</f>
        <v>0</v>
      </c>
      <c r="O67" s="48"/>
      <c r="Q67" s="48"/>
    </row>
    <row r="68" spans="1:17" s="47" customFormat="1" ht="15" customHeight="1" x14ac:dyDescent="0.25">
      <c r="A68" s="151"/>
      <c r="B68" s="148"/>
      <c r="C68" s="153"/>
      <c r="D68" s="154"/>
      <c r="E68" s="135"/>
      <c r="F68" s="35"/>
      <c r="G68" s="69"/>
      <c r="O68" s="48"/>
      <c r="Q68" s="48"/>
    </row>
    <row r="69" spans="1:17" s="47" customFormat="1" ht="15.75" customHeight="1" thickBot="1" x14ac:dyDescent="0.3">
      <c r="A69" s="152"/>
      <c r="B69" s="148"/>
      <c r="C69" s="155"/>
      <c r="D69" s="156"/>
      <c r="E69" s="137"/>
      <c r="F69" s="71"/>
      <c r="G69" s="72"/>
      <c r="O69" s="48"/>
      <c r="Q69" s="48"/>
    </row>
    <row r="70" spans="1:17" s="47" customFormat="1" x14ac:dyDescent="0.25">
      <c r="A70" s="150">
        <v>2</v>
      </c>
      <c r="B70" s="148"/>
      <c r="C70" s="77"/>
      <c r="D70" s="67"/>
      <c r="E70" s="67"/>
      <c r="F70" s="62"/>
      <c r="G70" s="68">
        <f>+F71+F72</f>
        <v>0</v>
      </c>
      <c r="O70" s="48"/>
      <c r="Q70" s="48"/>
    </row>
    <row r="71" spans="1:17" s="47" customFormat="1" ht="15" customHeight="1" x14ac:dyDescent="0.25">
      <c r="A71" s="151"/>
      <c r="B71" s="148"/>
      <c r="C71" s="157"/>
      <c r="D71" s="158"/>
      <c r="E71" s="159"/>
      <c r="F71" s="29"/>
      <c r="G71" s="31"/>
      <c r="O71" s="48"/>
      <c r="Q71" s="48"/>
    </row>
    <row r="72" spans="1:17" s="47" customFormat="1" ht="15.75" customHeight="1" thickBot="1" x14ac:dyDescent="0.3">
      <c r="A72" s="152"/>
      <c r="B72" s="149"/>
      <c r="C72" s="160"/>
      <c r="D72" s="161"/>
      <c r="E72" s="162"/>
      <c r="F72" s="36"/>
      <c r="G72" s="38"/>
      <c r="O72" s="48"/>
      <c r="Q72" s="48"/>
    </row>
    <row r="73" spans="1:17" s="47" customFormat="1" ht="13.5" thickBot="1" x14ac:dyDescent="0.3">
      <c r="A73" s="6"/>
      <c r="B73" s="13"/>
      <c r="C73" s="14"/>
      <c r="D73" s="15"/>
      <c r="E73" s="15"/>
      <c r="O73" s="48"/>
      <c r="Q73" s="48"/>
    </row>
    <row r="74" spans="1:17" s="47" customFormat="1" ht="25.5" x14ac:dyDescent="0.25">
      <c r="A74" s="80">
        <v>1</v>
      </c>
      <c r="B74" s="165" t="s">
        <v>36</v>
      </c>
      <c r="C74" s="18" t="s">
        <v>52</v>
      </c>
      <c r="D74" s="7" t="s">
        <v>133</v>
      </c>
      <c r="E74" s="7" t="s">
        <v>125</v>
      </c>
      <c r="F74" s="26" t="s">
        <v>143</v>
      </c>
      <c r="G74" s="28">
        <v>1100</v>
      </c>
      <c r="O74" s="48"/>
      <c r="Q74" s="48"/>
    </row>
    <row r="75" spans="1:17" s="47" customFormat="1" ht="15" customHeight="1" x14ac:dyDescent="0.25">
      <c r="A75" s="81"/>
      <c r="B75" s="166"/>
      <c r="C75" s="135"/>
      <c r="D75" s="136"/>
      <c r="E75" s="136"/>
      <c r="F75" s="29"/>
      <c r="G75" s="31"/>
      <c r="O75" s="48"/>
      <c r="Q75" s="48"/>
    </row>
    <row r="76" spans="1:17" s="47" customFormat="1" ht="15.75" customHeight="1" thickBot="1" x14ac:dyDescent="0.3">
      <c r="A76" s="81"/>
      <c r="B76" s="166"/>
      <c r="C76" s="137"/>
      <c r="D76" s="138"/>
      <c r="E76" s="138"/>
      <c r="F76" s="36"/>
      <c r="G76" s="38"/>
      <c r="O76" s="48"/>
      <c r="Q76" s="48"/>
    </row>
    <row r="77" spans="1:17" s="47" customFormat="1" ht="25.5" x14ac:dyDescent="0.25">
      <c r="A77" s="81">
        <v>2</v>
      </c>
      <c r="B77" s="166"/>
      <c r="C77" s="19" t="s">
        <v>112</v>
      </c>
      <c r="D77" s="7" t="s">
        <v>134</v>
      </c>
      <c r="E77" s="7" t="s">
        <v>125</v>
      </c>
      <c r="F77" s="26" t="s">
        <v>143</v>
      </c>
      <c r="G77" s="28">
        <v>1100</v>
      </c>
      <c r="O77" s="48"/>
      <c r="Q77" s="48"/>
    </row>
    <row r="78" spans="1:17" s="47" customFormat="1" ht="15" customHeight="1" x14ac:dyDescent="0.25">
      <c r="A78" s="81"/>
      <c r="B78" s="166"/>
      <c r="C78" s="135"/>
      <c r="D78" s="136"/>
      <c r="E78" s="136"/>
      <c r="F78" s="29"/>
      <c r="G78" s="31"/>
      <c r="O78" s="48"/>
      <c r="Q78" s="48"/>
    </row>
    <row r="79" spans="1:17" s="47" customFormat="1" ht="15.75" customHeight="1" thickBot="1" x14ac:dyDescent="0.3">
      <c r="A79" s="81"/>
      <c r="B79" s="166"/>
      <c r="C79" s="137"/>
      <c r="D79" s="138"/>
      <c r="E79" s="138"/>
      <c r="F79" s="36"/>
      <c r="G79" s="38"/>
      <c r="O79" s="48"/>
      <c r="Q79" s="48"/>
    </row>
    <row r="80" spans="1:17" s="47" customFormat="1" ht="25.5" x14ac:dyDescent="0.25">
      <c r="A80" s="81">
        <v>3</v>
      </c>
      <c r="B80" s="166"/>
      <c r="C80" s="21" t="s">
        <v>113</v>
      </c>
      <c r="D80" s="7" t="s">
        <v>135</v>
      </c>
      <c r="E80" s="7" t="s">
        <v>125</v>
      </c>
      <c r="F80" s="26" t="s">
        <v>144</v>
      </c>
      <c r="G80" s="28">
        <v>1100</v>
      </c>
      <c r="O80" s="48"/>
      <c r="Q80" s="48"/>
    </row>
    <row r="81" spans="1:17" s="47" customFormat="1" ht="15" customHeight="1" x14ac:dyDescent="0.25">
      <c r="A81" s="81"/>
      <c r="B81" s="166"/>
      <c r="C81" s="135"/>
      <c r="D81" s="136"/>
      <c r="E81" s="136"/>
      <c r="F81" s="29"/>
      <c r="G81" s="31"/>
      <c r="O81" s="48"/>
      <c r="Q81" s="48"/>
    </row>
    <row r="82" spans="1:17" s="47" customFormat="1" ht="15.75" customHeight="1" thickBot="1" x14ac:dyDescent="0.3">
      <c r="A82" s="81"/>
      <c r="B82" s="166"/>
      <c r="C82" s="137"/>
      <c r="D82" s="138"/>
      <c r="E82" s="138"/>
      <c r="F82" s="36"/>
      <c r="G82" s="38"/>
      <c r="O82" s="48"/>
      <c r="Q82" s="48"/>
    </row>
    <row r="83" spans="1:17" s="47" customFormat="1" ht="25.5" x14ac:dyDescent="0.25">
      <c r="A83" s="81">
        <v>4</v>
      </c>
      <c r="B83" s="166"/>
      <c r="C83" s="78" t="s">
        <v>108</v>
      </c>
      <c r="D83" s="7" t="s">
        <v>104</v>
      </c>
      <c r="E83" s="7" t="s">
        <v>145</v>
      </c>
      <c r="F83" s="26" t="s">
        <v>143</v>
      </c>
      <c r="G83" s="28">
        <v>1100</v>
      </c>
      <c r="O83" s="48"/>
      <c r="Q83" s="48"/>
    </row>
    <row r="84" spans="1:17" s="47" customFormat="1" ht="15" customHeight="1" x14ac:dyDescent="0.25">
      <c r="A84" s="81"/>
      <c r="B84" s="166"/>
      <c r="C84" s="135"/>
      <c r="D84" s="136"/>
      <c r="E84" s="136"/>
      <c r="F84" s="29"/>
      <c r="G84" s="31"/>
      <c r="O84" s="48"/>
      <c r="Q84" s="48"/>
    </row>
    <row r="85" spans="1:17" s="47" customFormat="1" ht="15.75" customHeight="1" thickBot="1" x14ac:dyDescent="0.3">
      <c r="A85" s="81"/>
      <c r="B85" s="166"/>
      <c r="C85" s="137"/>
      <c r="D85" s="138"/>
      <c r="E85" s="138"/>
      <c r="F85" s="36"/>
      <c r="G85" s="38"/>
      <c r="O85" s="48"/>
      <c r="Q85" s="48"/>
    </row>
    <row r="86" spans="1:17" s="47" customFormat="1" ht="25.5" x14ac:dyDescent="0.25">
      <c r="A86" s="81">
        <v>5</v>
      </c>
      <c r="B86" s="166"/>
      <c r="C86" s="78" t="s">
        <v>109</v>
      </c>
      <c r="D86" s="7" t="s">
        <v>107</v>
      </c>
      <c r="E86" s="7" t="s">
        <v>145</v>
      </c>
      <c r="F86" s="26" t="s">
        <v>144</v>
      </c>
      <c r="G86" s="28">
        <v>1100</v>
      </c>
      <c r="O86" s="48"/>
      <c r="Q86" s="48"/>
    </row>
    <row r="87" spans="1:17" s="47" customFormat="1" ht="15" customHeight="1" x14ac:dyDescent="0.25">
      <c r="A87" s="81"/>
      <c r="B87" s="166"/>
      <c r="C87" s="135"/>
      <c r="D87" s="136"/>
      <c r="E87" s="136"/>
      <c r="F87" s="29"/>
      <c r="G87" s="31"/>
      <c r="O87" s="48"/>
      <c r="Q87" s="48"/>
    </row>
    <row r="88" spans="1:17" s="47" customFormat="1" ht="15.75" customHeight="1" thickBot="1" x14ac:dyDescent="0.3">
      <c r="A88" s="81"/>
      <c r="B88" s="166"/>
      <c r="C88" s="137"/>
      <c r="D88" s="138"/>
      <c r="E88" s="138"/>
      <c r="F88" s="36"/>
      <c r="G88" s="38"/>
      <c r="O88" s="48"/>
      <c r="Q88" s="48"/>
    </row>
    <row r="89" spans="1:17" s="47" customFormat="1" ht="25.5" x14ac:dyDescent="0.25">
      <c r="A89" s="81">
        <v>6</v>
      </c>
      <c r="B89" s="166"/>
      <c r="C89" s="78" t="s">
        <v>110</v>
      </c>
      <c r="D89" s="7" t="s">
        <v>111</v>
      </c>
      <c r="E89" s="7" t="s">
        <v>145</v>
      </c>
      <c r="F89" s="26" t="s">
        <v>143</v>
      </c>
      <c r="G89" s="28">
        <v>1100</v>
      </c>
      <c r="O89" s="48"/>
      <c r="Q89" s="48"/>
    </row>
    <row r="90" spans="1:17" s="47" customFormat="1" ht="15" customHeight="1" x14ac:dyDescent="0.25">
      <c r="A90" s="81"/>
      <c r="B90" s="166"/>
      <c r="C90" s="135"/>
      <c r="D90" s="136"/>
      <c r="E90" s="136"/>
      <c r="F90" s="29"/>
      <c r="G90" s="31"/>
      <c r="O90" s="48"/>
      <c r="Q90" s="48"/>
    </row>
    <row r="91" spans="1:17" s="47" customFormat="1" ht="15.75" customHeight="1" thickBot="1" x14ac:dyDescent="0.3">
      <c r="A91" s="81"/>
      <c r="B91" s="166"/>
      <c r="C91" s="137"/>
      <c r="D91" s="138"/>
      <c r="E91" s="138"/>
      <c r="F91" s="36"/>
      <c r="G91" s="38"/>
      <c r="O91" s="48"/>
      <c r="Q91" s="48"/>
    </row>
    <row r="92" spans="1:17" s="47" customFormat="1" x14ac:dyDescent="0.25">
      <c r="A92" s="81">
        <v>7</v>
      </c>
      <c r="B92" s="166"/>
      <c r="C92" s="78"/>
      <c r="D92" s="7"/>
      <c r="E92" s="7"/>
      <c r="F92" s="26"/>
      <c r="G92" s="28">
        <f>+F93+F94</f>
        <v>0</v>
      </c>
      <c r="O92" s="48"/>
      <c r="Q92" s="48"/>
    </row>
    <row r="93" spans="1:17" s="47" customFormat="1" ht="15" customHeight="1" x14ac:dyDescent="0.25">
      <c r="A93" s="81"/>
      <c r="B93" s="166"/>
      <c r="C93" s="135"/>
      <c r="D93" s="136"/>
      <c r="E93" s="136"/>
      <c r="F93" s="29"/>
      <c r="G93" s="31"/>
      <c r="O93" s="48"/>
      <c r="Q93" s="48"/>
    </row>
    <row r="94" spans="1:17" s="47" customFormat="1" ht="15.75" customHeight="1" thickBot="1" x14ac:dyDescent="0.3">
      <c r="A94" s="81"/>
      <c r="B94" s="166"/>
      <c r="C94" s="137"/>
      <c r="D94" s="138"/>
      <c r="E94" s="138"/>
      <c r="F94" s="36"/>
      <c r="G94" s="38"/>
      <c r="O94" s="48"/>
      <c r="Q94" s="48"/>
    </row>
    <row r="95" spans="1:17" s="47" customFormat="1" x14ac:dyDescent="0.25">
      <c r="A95" s="81">
        <v>8</v>
      </c>
      <c r="B95" s="166"/>
      <c r="C95" s="78"/>
      <c r="D95" s="7"/>
      <c r="E95" s="7"/>
      <c r="F95" s="26"/>
      <c r="G95" s="28">
        <f>+F96+F97</f>
        <v>0</v>
      </c>
      <c r="O95" s="48"/>
      <c r="Q95" s="48"/>
    </row>
    <row r="96" spans="1:17" s="47" customFormat="1" ht="15" customHeight="1" x14ac:dyDescent="0.25">
      <c r="A96" s="81"/>
      <c r="B96" s="166"/>
      <c r="C96" s="135"/>
      <c r="D96" s="136"/>
      <c r="E96" s="136"/>
      <c r="F96" s="29"/>
      <c r="G96" s="31"/>
      <c r="O96" s="48"/>
      <c r="Q96" s="48"/>
    </row>
    <row r="97" spans="1:17" s="47" customFormat="1" ht="15.75" customHeight="1" thickBot="1" x14ac:dyDescent="0.3">
      <c r="A97" s="81"/>
      <c r="B97" s="166"/>
      <c r="C97" s="137"/>
      <c r="D97" s="138"/>
      <c r="E97" s="138"/>
      <c r="F97" s="36"/>
      <c r="G97" s="38"/>
      <c r="O97" s="48"/>
      <c r="Q97" s="48"/>
    </row>
    <row r="98" spans="1:17" s="47" customFormat="1" x14ac:dyDescent="0.25">
      <c r="A98" s="81">
        <v>9</v>
      </c>
      <c r="B98" s="166"/>
      <c r="C98" s="78"/>
      <c r="D98" s="7"/>
      <c r="E98" s="7"/>
      <c r="F98" s="26"/>
      <c r="G98" s="28">
        <f>+F99+F100</f>
        <v>0</v>
      </c>
      <c r="O98" s="48"/>
      <c r="Q98" s="48"/>
    </row>
    <row r="99" spans="1:17" s="47" customFormat="1" ht="15" customHeight="1" x14ac:dyDescent="0.25">
      <c r="A99" s="81"/>
      <c r="B99" s="166"/>
      <c r="C99" s="135"/>
      <c r="D99" s="136"/>
      <c r="E99" s="136"/>
      <c r="F99" s="29"/>
      <c r="G99" s="31"/>
      <c r="O99" s="48"/>
      <c r="Q99" s="48"/>
    </row>
    <row r="100" spans="1:17" s="47" customFormat="1" ht="15.75" customHeight="1" thickBot="1" x14ac:dyDescent="0.3">
      <c r="A100" s="81"/>
      <c r="B100" s="166"/>
      <c r="C100" s="137"/>
      <c r="D100" s="138"/>
      <c r="E100" s="138"/>
      <c r="F100" s="36"/>
      <c r="G100" s="38"/>
      <c r="O100" s="48"/>
      <c r="Q100" s="48"/>
    </row>
    <row r="101" spans="1:17" s="47" customFormat="1" x14ac:dyDescent="0.25">
      <c r="A101" s="81">
        <v>10</v>
      </c>
      <c r="B101" s="166"/>
      <c r="C101" s="18"/>
      <c r="D101" s="7"/>
      <c r="E101" s="7"/>
      <c r="F101" s="26"/>
      <c r="G101" s="28">
        <f>SUM(F102:F107)</f>
        <v>0</v>
      </c>
      <c r="O101" s="48"/>
      <c r="Q101" s="48"/>
    </row>
    <row r="102" spans="1:17" s="47" customFormat="1" ht="15" customHeight="1" x14ac:dyDescent="0.25">
      <c r="A102" s="81"/>
      <c r="B102" s="166"/>
      <c r="C102" s="163"/>
      <c r="D102" s="136"/>
      <c r="E102" s="136"/>
      <c r="F102" s="44"/>
      <c r="G102" s="46"/>
      <c r="O102" s="48"/>
      <c r="Q102" s="48"/>
    </row>
    <row r="103" spans="1:17" s="47" customFormat="1" ht="15" customHeight="1" x14ac:dyDescent="0.25">
      <c r="A103" s="81"/>
      <c r="B103" s="166"/>
      <c r="C103" s="163"/>
      <c r="D103" s="136"/>
      <c r="E103" s="136"/>
      <c r="F103" s="44"/>
      <c r="G103" s="46"/>
      <c r="O103" s="48"/>
      <c r="Q103" s="48"/>
    </row>
    <row r="104" spans="1:17" s="47" customFormat="1" ht="15" customHeight="1" x14ac:dyDescent="0.25">
      <c r="A104" s="81"/>
      <c r="B104" s="166"/>
      <c r="C104" s="163"/>
      <c r="D104" s="136"/>
      <c r="E104" s="136"/>
      <c r="F104" s="44"/>
      <c r="G104" s="46"/>
      <c r="O104" s="48"/>
      <c r="Q104" s="48"/>
    </row>
    <row r="105" spans="1:17" s="47" customFormat="1" ht="15" customHeight="1" x14ac:dyDescent="0.25">
      <c r="A105" s="81"/>
      <c r="B105" s="166"/>
      <c r="C105" s="163"/>
      <c r="D105" s="136"/>
      <c r="E105" s="136"/>
      <c r="F105" s="44"/>
      <c r="G105" s="31"/>
      <c r="O105" s="48"/>
      <c r="Q105" s="48"/>
    </row>
    <row r="106" spans="1:17" s="47" customFormat="1" ht="15" customHeight="1" x14ac:dyDescent="0.25">
      <c r="A106" s="81"/>
      <c r="B106" s="166"/>
      <c r="C106" s="163"/>
      <c r="D106" s="136"/>
      <c r="E106" s="136"/>
      <c r="F106" s="44"/>
      <c r="G106" s="31"/>
      <c r="O106" s="48"/>
      <c r="Q106" s="48"/>
    </row>
    <row r="107" spans="1:17" s="47" customFormat="1" ht="15" customHeight="1" thickBot="1" x14ac:dyDescent="0.3">
      <c r="A107" s="81"/>
      <c r="B107" s="166"/>
      <c r="C107" s="164"/>
      <c r="D107" s="138"/>
      <c r="E107" s="138"/>
      <c r="F107" s="79"/>
      <c r="G107" s="38"/>
      <c r="O107" s="48"/>
      <c r="Q107" s="48"/>
    </row>
    <row r="108" spans="1:17" s="47" customFormat="1" x14ac:dyDescent="0.25">
      <c r="A108" s="81">
        <v>11</v>
      </c>
      <c r="B108" s="166"/>
      <c r="C108" s="18"/>
      <c r="D108" s="7"/>
      <c r="E108" s="7"/>
      <c r="F108" s="26"/>
      <c r="G108" s="28">
        <f>SUM(F109:F114)</f>
        <v>0</v>
      </c>
      <c r="O108" s="48"/>
      <c r="Q108" s="48"/>
    </row>
    <row r="109" spans="1:17" s="47" customFormat="1" ht="15" customHeight="1" x14ac:dyDescent="0.25">
      <c r="A109" s="81"/>
      <c r="B109" s="166"/>
      <c r="C109" s="163"/>
      <c r="D109" s="136"/>
      <c r="E109" s="136"/>
      <c r="F109" s="44"/>
      <c r="G109" s="31"/>
      <c r="O109" s="48"/>
      <c r="Q109" s="48"/>
    </row>
    <row r="110" spans="1:17" s="47" customFormat="1" ht="15" customHeight="1" x14ac:dyDescent="0.25">
      <c r="A110" s="81"/>
      <c r="B110" s="166"/>
      <c r="C110" s="163"/>
      <c r="D110" s="136"/>
      <c r="E110" s="136"/>
      <c r="F110" s="44"/>
      <c r="G110" s="31"/>
      <c r="O110" s="48"/>
      <c r="Q110" s="48"/>
    </row>
    <row r="111" spans="1:17" s="47" customFormat="1" ht="15" customHeight="1" x14ac:dyDescent="0.25">
      <c r="A111" s="81"/>
      <c r="B111" s="166"/>
      <c r="C111" s="163"/>
      <c r="D111" s="136"/>
      <c r="E111" s="136"/>
      <c r="F111" s="44"/>
      <c r="G111" s="31"/>
      <c r="O111" s="48"/>
      <c r="Q111" s="48"/>
    </row>
    <row r="112" spans="1:17" s="47" customFormat="1" ht="15" customHeight="1" x14ac:dyDescent="0.25">
      <c r="A112" s="81"/>
      <c r="B112" s="166"/>
      <c r="C112" s="163"/>
      <c r="D112" s="136"/>
      <c r="E112" s="136"/>
      <c r="F112" s="44"/>
      <c r="G112" s="31"/>
      <c r="O112" s="48"/>
      <c r="Q112" s="48"/>
    </row>
    <row r="113" spans="1:17" s="47" customFormat="1" ht="15" customHeight="1" x14ac:dyDescent="0.25">
      <c r="A113" s="81"/>
      <c r="B113" s="166"/>
      <c r="C113" s="163"/>
      <c r="D113" s="136"/>
      <c r="E113" s="136"/>
      <c r="F113" s="44"/>
      <c r="G113" s="31"/>
      <c r="O113" s="48"/>
      <c r="Q113" s="48"/>
    </row>
    <row r="114" spans="1:17" s="47" customFormat="1" ht="15" customHeight="1" thickBot="1" x14ac:dyDescent="0.3">
      <c r="A114" s="81"/>
      <c r="B114" s="166"/>
      <c r="C114" s="164"/>
      <c r="D114" s="138"/>
      <c r="E114" s="138"/>
      <c r="F114" s="79"/>
      <c r="G114" s="38"/>
      <c r="O114" s="48"/>
      <c r="Q114" s="48"/>
    </row>
    <row r="115" spans="1:17" s="47" customFormat="1" x14ac:dyDescent="0.25">
      <c r="A115" s="81">
        <v>12</v>
      </c>
      <c r="B115" s="166"/>
      <c r="C115" s="18"/>
      <c r="D115" s="7"/>
      <c r="E115" s="7"/>
      <c r="F115" s="26"/>
      <c r="G115" s="28">
        <f>SUM(F116:F121)</f>
        <v>0</v>
      </c>
      <c r="O115" s="48"/>
      <c r="Q115" s="48"/>
    </row>
    <row r="116" spans="1:17" s="47" customFormat="1" ht="15" customHeight="1" x14ac:dyDescent="0.25">
      <c r="A116" s="81"/>
      <c r="B116" s="166"/>
      <c r="C116" s="163"/>
      <c r="D116" s="136"/>
      <c r="E116" s="136"/>
      <c r="F116" s="44"/>
      <c r="G116" s="31"/>
      <c r="O116" s="48"/>
      <c r="Q116" s="48"/>
    </row>
    <row r="117" spans="1:17" s="47" customFormat="1" ht="15" customHeight="1" x14ac:dyDescent="0.25">
      <c r="A117" s="81"/>
      <c r="B117" s="166"/>
      <c r="C117" s="163"/>
      <c r="D117" s="136"/>
      <c r="E117" s="136"/>
      <c r="F117" s="44"/>
      <c r="G117" s="31"/>
      <c r="O117" s="48"/>
      <c r="Q117" s="48"/>
    </row>
    <row r="118" spans="1:17" s="47" customFormat="1" ht="15" customHeight="1" x14ac:dyDescent="0.25">
      <c r="A118" s="81"/>
      <c r="B118" s="166"/>
      <c r="C118" s="163"/>
      <c r="D118" s="136"/>
      <c r="E118" s="136"/>
      <c r="F118" s="44"/>
      <c r="G118" s="31"/>
      <c r="O118" s="48"/>
      <c r="Q118" s="48"/>
    </row>
    <row r="119" spans="1:17" s="47" customFormat="1" ht="15" customHeight="1" x14ac:dyDescent="0.25">
      <c r="A119" s="81"/>
      <c r="B119" s="166"/>
      <c r="C119" s="163"/>
      <c r="D119" s="136"/>
      <c r="E119" s="136"/>
      <c r="F119" s="44"/>
      <c r="G119" s="31"/>
      <c r="O119" s="48"/>
      <c r="Q119" s="48"/>
    </row>
    <row r="120" spans="1:17" s="47" customFormat="1" ht="15" customHeight="1" x14ac:dyDescent="0.25">
      <c r="A120" s="81"/>
      <c r="B120" s="166"/>
      <c r="C120" s="163"/>
      <c r="D120" s="136"/>
      <c r="E120" s="136"/>
      <c r="F120" s="44"/>
      <c r="G120" s="31"/>
      <c r="O120" s="48"/>
      <c r="Q120" s="48"/>
    </row>
    <row r="121" spans="1:17" s="47" customFormat="1" ht="15" customHeight="1" thickBot="1" x14ac:dyDescent="0.3">
      <c r="A121" s="82"/>
      <c r="B121" s="167"/>
      <c r="C121" s="164"/>
      <c r="D121" s="138"/>
      <c r="E121" s="138"/>
      <c r="F121" s="79"/>
      <c r="G121" s="38"/>
      <c r="O121" s="48"/>
      <c r="Q121" s="48"/>
    </row>
  </sheetData>
  <mergeCells count="56">
    <mergeCell ref="C119:E119"/>
    <mergeCell ref="C120:E120"/>
    <mergeCell ref="C121:E121"/>
    <mergeCell ref="C112:E112"/>
    <mergeCell ref="C113:E113"/>
    <mergeCell ref="C114:E114"/>
    <mergeCell ref="C116:E116"/>
    <mergeCell ref="C117:E117"/>
    <mergeCell ref="C118:E118"/>
    <mergeCell ref="C111:E111"/>
    <mergeCell ref="C97:E97"/>
    <mergeCell ref="C99:E99"/>
    <mergeCell ref="C100:E100"/>
    <mergeCell ref="C102:E102"/>
    <mergeCell ref="C103:E103"/>
    <mergeCell ref="C104:E104"/>
    <mergeCell ref="C105:E105"/>
    <mergeCell ref="C106:E106"/>
    <mergeCell ref="C107:E107"/>
    <mergeCell ref="C109:E109"/>
    <mergeCell ref="C110:E110"/>
    <mergeCell ref="C96:E96"/>
    <mergeCell ref="B74:B121"/>
    <mergeCell ref="C75:E75"/>
    <mergeCell ref="C76:E76"/>
    <mergeCell ref="C78:E78"/>
    <mergeCell ref="C79:E79"/>
    <mergeCell ref="C81:E81"/>
    <mergeCell ref="C82:E82"/>
    <mergeCell ref="C84:E84"/>
    <mergeCell ref="C85:E85"/>
    <mergeCell ref="C87:E87"/>
    <mergeCell ref="C88:E88"/>
    <mergeCell ref="C90:E90"/>
    <mergeCell ref="C91:E91"/>
    <mergeCell ref="C93:E93"/>
    <mergeCell ref="C94:E94"/>
    <mergeCell ref="A67:A69"/>
    <mergeCell ref="B67:B72"/>
    <mergeCell ref="C68:E68"/>
    <mergeCell ref="C69:E69"/>
    <mergeCell ref="A70:A72"/>
    <mergeCell ref="C71:E71"/>
    <mergeCell ref="C72:E72"/>
    <mergeCell ref="B45:B60"/>
    <mergeCell ref="A1:R1"/>
    <mergeCell ref="A2:R2"/>
    <mergeCell ref="A3:R3"/>
    <mergeCell ref="A4:R4"/>
    <mergeCell ref="A5:R5"/>
    <mergeCell ref="A6:R6"/>
    <mergeCell ref="A7:R7"/>
    <mergeCell ref="A8:R8"/>
    <mergeCell ref="A10:R10"/>
    <mergeCell ref="B12:B25"/>
    <mergeCell ref="A43:R43"/>
  </mergeCells>
  <printOptions horizontalCentered="1"/>
  <pageMargins left="0.7" right="0.7" top="0.75" bottom="0.75" header="0.3" footer="0.3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0FF16-707D-474E-BF3E-AC7CD8924886}">
  <dimension ref="A1:R125"/>
  <sheetViews>
    <sheetView topLeftCell="A37" zoomScale="85" zoomScaleNormal="85" workbookViewId="0">
      <selection activeCell="R45" sqref="R45"/>
    </sheetView>
  </sheetViews>
  <sheetFormatPr baseColWidth="10" defaultRowHeight="12.75" x14ac:dyDescent="0.25"/>
  <cols>
    <col min="1" max="1" width="4.85546875" style="6" bestFit="1" customWidth="1"/>
    <col min="2" max="2" width="9.28515625" style="13" bestFit="1" customWidth="1"/>
    <col min="3" max="3" width="24.7109375" style="14" customWidth="1"/>
    <col min="4" max="4" width="18.7109375" style="15" customWidth="1"/>
    <col min="5" max="5" width="16.7109375" style="15" customWidth="1"/>
    <col min="6" max="7" width="11.28515625" style="47" bestFit="1" customWidth="1"/>
    <col min="8" max="10" width="9.7109375" style="47" bestFit="1" customWidth="1"/>
    <col min="11" max="11" width="13.5703125" style="47" bestFit="1" customWidth="1"/>
    <col min="12" max="12" width="8.28515625" style="47" bestFit="1" customWidth="1"/>
    <col min="13" max="13" width="10.140625" style="47" bestFit="1" customWidth="1"/>
    <col min="14" max="14" width="9.7109375" style="47" bestFit="1" customWidth="1"/>
    <col min="15" max="15" width="13.140625" style="48" bestFit="1" customWidth="1"/>
    <col min="16" max="16" width="11.85546875" style="47" bestFit="1" customWidth="1"/>
    <col min="17" max="17" width="13.140625" style="48" bestFit="1" customWidth="1"/>
    <col min="18" max="18" width="12.85546875" style="47" customWidth="1"/>
    <col min="19" max="16384" width="11.42578125" style="1"/>
  </cols>
  <sheetData>
    <row r="1" spans="1:18" ht="18" x14ac:dyDescent="0.25">
      <c r="A1" s="172" t="s">
        <v>40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18" x14ac:dyDescent="0.25">
      <c r="A2" s="172" t="s">
        <v>41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18" x14ac:dyDescent="0.25">
      <c r="A3" s="173" t="s">
        <v>99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8" x14ac:dyDescent="0.25">
      <c r="A4" s="172" t="s">
        <v>42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5" spans="1:18" ht="18" x14ac:dyDescent="0.25">
      <c r="A5" s="172" t="s">
        <v>98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</row>
    <row r="6" spans="1:18" ht="18" x14ac:dyDescent="0.25">
      <c r="A6" s="172" t="s">
        <v>121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</row>
    <row r="7" spans="1:18" ht="18" x14ac:dyDescent="0.25">
      <c r="A7" s="172" t="s">
        <v>147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</row>
    <row r="8" spans="1:18" ht="18" x14ac:dyDescent="0.25">
      <c r="A8" s="174" t="s">
        <v>146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</row>
    <row r="9" spans="1:18" x14ac:dyDescent="0.25">
      <c r="A9" s="2"/>
      <c r="B9" s="3"/>
      <c r="C9" s="4"/>
      <c r="D9" s="5"/>
      <c r="E9" s="5"/>
      <c r="F9" s="24"/>
      <c r="G9" s="24"/>
      <c r="H9" s="24"/>
      <c r="I9" s="24"/>
      <c r="J9" s="24"/>
      <c r="K9" s="24"/>
      <c r="L9" s="24"/>
      <c r="M9" s="24"/>
      <c r="N9" s="24"/>
      <c r="O9" s="25"/>
      <c r="P9" s="24"/>
      <c r="Q9" s="25"/>
      <c r="R9" s="24"/>
    </row>
    <row r="10" spans="1:18" ht="21" customHeight="1" thickBot="1" x14ac:dyDescent="0.3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</row>
    <row r="11" spans="1:18" s="49" customFormat="1" ht="114.75" thickBot="1" x14ac:dyDescent="0.3">
      <c r="A11" s="56" t="s">
        <v>3</v>
      </c>
      <c r="B11" s="57" t="s">
        <v>19</v>
      </c>
      <c r="C11" s="12" t="s">
        <v>16</v>
      </c>
      <c r="D11" s="12" t="s">
        <v>1</v>
      </c>
      <c r="E11" s="12" t="s">
        <v>2</v>
      </c>
      <c r="F11" s="41" t="s">
        <v>15</v>
      </c>
      <c r="G11" s="41" t="s">
        <v>4</v>
      </c>
      <c r="H11" s="41" t="s">
        <v>9</v>
      </c>
      <c r="I11" s="41" t="s">
        <v>5</v>
      </c>
      <c r="J11" s="41" t="s">
        <v>6</v>
      </c>
      <c r="K11" s="41" t="s">
        <v>117</v>
      </c>
      <c r="L11" s="41" t="s">
        <v>8</v>
      </c>
      <c r="M11" s="41" t="s">
        <v>118</v>
      </c>
      <c r="N11" s="41" t="s">
        <v>17</v>
      </c>
      <c r="O11" s="41" t="s">
        <v>10</v>
      </c>
      <c r="P11" s="41" t="s">
        <v>11</v>
      </c>
      <c r="Q11" s="41" t="s">
        <v>12</v>
      </c>
      <c r="R11" s="42" t="s">
        <v>13</v>
      </c>
    </row>
    <row r="12" spans="1:18" ht="25.5" x14ac:dyDescent="0.25">
      <c r="A12" s="55">
        <v>1</v>
      </c>
      <c r="B12" s="139" t="s">
        <v>70</v>
      </c>
      <c r="C12" s="85" t="s">
        <v>74</v>
      </c>
      <c r="D12" s="17" t="s">
        <v>75</v>
      </c>
      <c r="E12" s="17" t="s">
        <v>72</v>
      </c>
      <c r="F12" s="44"/>
      <c r="G12" s="44">
        <v>17750</v>
      </c>
      <c r="H12" s="44"/>
      <c r="I12" s="44"/>
      <c r="J12" s="44">
        <v>375</v>
      </c>
      <c r="K12" s="44"/>
      <c r="L12" s="44">
        <v>250</v>
      </c>
      <c r="M12" s="44"/>
      <c r="N12" s="44"/>
      <c r="O12" s="45">
        <f>SUM(F12:N12)</f>
        <v>18375</v>
      </c>
      <c r="P12" s="44">
        <v>1817.62</v>
      </c>
      <c r="Q12" s="54">
        <f>+O12-P12</f>
        <v>16557.38</v>
      </c>
      <c r="R12" s="46">
        <v>21806.16</v>
      </c>
    </row>
    <row r="13" spans="1:18" ht="26.25" thickBot="1" x14ac:dyDescent="0.3">
      <c r="A13" s="55">
        <v>2</v>
      </c>
      <c r="B13" s="140"/>
      <c r="C13" s="76" t="s">
        <v>119</v>
      </c>
      <c r="D13" s="9" t="s">
        <v>122</v>
      </c>
      <c r="E13" s="9" t="s">
        <v>71</v>
      </c>
      <c r="F13" s="36"/>
      <c r="G13" s="36">
        <v>11250</v>
      </c>
      <c r="H13" s="44"/>
      <c r="I13" s="44"/>
      <c r="J13" s="44"/>
      <c r="K13" s="44"/>
      <c r="L13" s="44">
        <v>250</v>
      </c>
      <c r="M13" s="44"/>
      <c r="N13" s="44"/>
      <c r="O13" s="45">
        <v>11500</v>
      </c>
      <c r="P13" s="44">
        <v>1042.26</v>
      </c>
      <c r="Q13" s="54">
        <f>+O13-P13</f>
        <v>10457.74</v>
      </c>
      <c r="R13" s="46"/>
    </row>
    <row r="14" spans="1:18" ht="25.5" x14ac:dyDescent="0.25">
      <c r="A14" s="55">
        <v>3</v>
      </c>
      <c r="B14" s="140"/>
      <c r="C14" s="86" t="s">
        <v>22</v>
      </c>
      <c r="D14" s="63" t="s">
        <v>29</v>
      </c>
      <c r="E14" s="63" t="s">
        <v>72</v>
      </c>
      <c r="F14" s="29"/>
      <c r="G14" s="29">
        <v>5500</v>
      </c>
      <c r="H14" s="29"/>
      <c r="I14" s="29"/>
      <c r="J14" s="29"/>
      <c r="K14" s="44"/>
      <c r="L14" s="29">
        <v>250</v>
      </c>
      <c r="M14" s="29"/>
      <c r="N14" s="29"/>
      <c r="O14" s="30">
        <f t="shared" ref="O14:O23" si="0">SUM(F14:N14)</f>
        <v>5750</v>
      </c>
      <c r="P14" s="29">
        <v>2465.29</v>
      </c>
      <c r="Q14" s="51">
        <f t="shared" ref="Q14:Q40" si="1">+O14-P14</f>
        <v>3284.71</v>
      </c>
      <c r="R14" s="31"/>
    </row>
    <row r="15" spans="1:18" ht="25.5" x14ac:dyDescent="0.25">
      <c r="A15" s="55">
        <v>4</v>
      </c>
      <c r="B15" s="140"/>
      <c r="C15" s="86" t="s">
        <v>23</v>
      </c>
      <c r="D15" s="63" t="s">
        <v>30</v>
      </c>
      <c r="E15" s="63" t="s">
        <v>71</v>
      </c>
      <c r="F15" s="29"/>
      <c r="G15" s="29">
        <v>6500</v>
      </c>
      <c r="H15" s="29"/>
      <c r="I15" s="29"/>
      <c r="J15" s="29"/>
      <c r="K15" s="44"/>
      <c r="L15" s="29">
        <v>250</v>
      </c>
      <c r="M15" s="29"/>
      <c r="N15" s="29"/>
      <c r="O15" s="30">
        <f t="shared" si="0"/>
        <v>6750</v>
      </c>
      <c r="P15" s="29">
        <v>2457.77</v>
      </c>
      <c r="Q15" s="51">
        <f t="shared" si="1"/>
        <v>4292.2299999999996</v>
      </c>
      <c r="R15" s="31"/>
    </row>
    <row r="16" spans="1:18" ht="25.5" x14ac:dyDescent="0.25">
      <c r="A16" s="55">
        <v>5</v>
      </c>
      <c r="B16" s="140"/>
      <c r="C16" s="86" t="s">
        <v>24</v>
      </c>
      <c r="D16" s="63" t="s">
        <v>31</v>
      </c>
      <c r="E16" s="63" t="s">
        <v>71</v>
      </c>
      <c r="F16" s="29"/>
      <c r="G16" s="29">
        <v>5250</v>
      </c>
      <c r="H16" s="29"/>
      <c r="I16" s="29"/>
      <c r="J16" s="29"/>
      <c r="K16" s="44"/>
      <c r="L16" s="29">
        <v>250</v>
      </c>
      <c r="M16" s="29"/>
      <c r="N16" s="29"/>
      <c r="O16" s="30">
        <f t="shared" si="0"/>
        <v>5500</v>
      </c>
      <c r="P16" s="29">
        <v>3137.77</v>
      </c>
      <c r="Q16" s="51">
        <f t="shared" si="1"/>
        <v>2362.23</v>
      </c>
      <c r="R16" s="31">
        <v>800</v>
      </c>
    </row>
    <row r="17" spans="1:18" ht="25.5" x14ac:dyDescent="0.25">
      <c r="A17" s="55">
        <v>7</v>
      </c>
      <c r="B17" s="140"/>
      <c r="C17" s="86" t="s">
        <v>26</v>
      </c>
      <c r="D17" s="63" t="s">
        <v>33</v>
      </c>
      <c r="E17" s="63" t="s">
        <v>73</v>
      </c>
      <c r="F17" s="29"/>
      <c r="G17" s="29">
        <v>12250</v>
      </c>
      <c r="H17" s="29"/>
      <c r="I17" s="29"/>
      <c r="J17" s="29"/>
      <c r="K17" s="44"/>
      <c r="L17" s="29">
        <v>250</v>
      </c>
      <c r="M17" s="29"/>
      <c r="N17" s="29"/>
      <c r="O17" s="30">
        <f t="shared" si="0"/>
        <v>12500</v>
      </c>
      <c r="P17" s="29">
        <v>1006.57</v>
      </c>
      <c r="Q17" s="51">
        <f t="shared" si="1"/>
        <v>11493.43</v>
      </c>
      <c r="R17" s="31">
        <v>800</v>
      </c>
    </row>
    <row r="18" spans="1:18" ht="25.5" x14ac:dyDescent="0.25">
      <c r="A18" s="55">
        <v>8</v>
      </c>
      <c r="B18" s="140"/>
      <c r="C18" s="86" t="s">
        <v>60</v>
      </c>
      <c r="D18" s="63" t="s">
        <v>61</v>
      </c>
      <c r="E18" s="63" t="s">
        <v>73</v>
      </c>
      <c r="F18" s="29"/>
      <c r="G18" s="29">
        <v>5250</v>
      </c>
      <c r="H18" s="29"/>
      <c r="I18" s="29"/>
      <c r="J18" s="29"/>
      <c r="K18" s="44"/>
      <c r="L18" s="29">
        <v>250</v>
      </c>
      <c r="M18" s="29"/>
      <c r="N18" s="29"/>
      <c r="O18" s="30">
        <f t="shared" si="0"/>
        <v>5500</v>
      </c>
      <c r="P18" s="29">
        <v>610.73</v>
      </c>
      <c r="Q18" s="51">
        <f t="shared" si="1"/>
        <v>4889.2700000000004</v>
      </c>
      <c r="R18" s="31">
        <v>800</v>
      </c>
    </row>
    <row r="19" spans="1:18" ht="25.5" x14ac:dyDescent="0.25">
      <c r="A19" s="55">
        <v>9</v>
      </c>
      <c r="B19" s="140"/>
      <c r="C19" s="86" t="s">
        <v>65</v>
      </c>
      <c r="D19" s="63" t="s">
        <v>94</v>
      </c>
      <c r="E19" s="63" t="s">
        <v>73</v>
      </c>
      <c r="F19" s="29"/>
      <c r="G19" s="29">
        <v>7500</v>
      </c>
      <c r="H19" s="29"/>
      <c r="I19" s="29"/>
      <c r="J19" s="29"/>
      <c r="K19" s="44"/>
      <c r="L19" s="29">
        <v>250</v>
      </c>
      <c r="M19" s="29"/>
      <c r="N19" s="29"/>
      <c r="O19" s="30">
        <f t="shared" si="0"/>
        <v>7750</v>
      </c>
      <c r="P19" s="29">
        <v>534.97</v>
      </c>
      <c r="Q19" s="51">
        <f t="shared" si="1"/>
        <v>7215.03</v>
      </c>
      <c r="R19" s="31">
        <v>800</v>
      </c>
    </row>
    <row r="20" spans="1:18" ht="25.5" x14ac:dyDescent="0.25">
      <c r="A20" s="55"/>
      <c r="B20" s="140"/>
      <c r="C20" s="86" t="s">
        <v>139</v>
      </c>
      <c r="D20" s="63" t="s">
        <v>140</v>
      </c>
      <c r="E20" s="63" t="s">
        <v>73</v>
      </c>
      <c r="F20" s="29"/>
      <c r="G20" s="29">
        <v>3850</v>
      </c>
      <c r="H20" s="29"/>
      <c r="I20" s="29"/>
      <c r="J20" s="29"/>
      <c r="K20" s="44"/>
      <c r="L20" s="29">
        <v>183.33</v>
      </c>
      <c r="M20" s="29"/>
      <c r="N20" s="29"/>
      <c r="O20" s="30">
        <f t="shared" si="0"/>
        <v>4033.33</v>
      </c>
      <c r="P20" s="29">
        <v>4032.33</v>
      </c>
      <c r="Q20" s="51">
        <f t="shared" si="1"/>
        <v>1</v>
      </c>
      <c r="R20" s="31"/>
    </row>
    <row r="21" spans="1:18" ht="25.5" x14ac:dyDescent="0.25">
      <c r="A21" s="55">
        <v>10</v>
      </c>
      <c r="B21" s="140"/>
      <c r="C21" s="86" t="s">
        <v>58</v>
      </c>
      <c r="D21" s="63" t="s">
        <v>59</v>
      </c>
      <c r="E21" s="63" t="s">
        <v>72</v>
      </c>
      <c r="F21" s="29"/>
      <c r="G21" s="29">
        <v>3650</v>
      </c>
      <c r="H21" s="29"/>
      <c r="I21" s="29"/>
      <c r="J21" s="29"/>
      <c r="K21" s="44"/>
      <c r="L21" s="29">
        <v>250</v>
      </c>
      <c r="M21" s="29"/>
      <c r="N21" s="29"/>
      <c r="O21" s="30">
        <f t="shared" si="0"/>
        <v>3900</v>
      </c>
      <c r="P21" s="29">
        <v>176.3</v>
      </c>
      <c r="Q21" s="51">
        <f t="shared" si="1"/>
        <v>3723.7</v>
      </c>
      <c r="R21" s="31"/>
    </row>
    <row r="22" spans="1:18" ht="25.5" x14ac:dyDescent="0.25">
      <c r="A22" s="55">
        <v>11</v>
      </c>
      <c r="B22" s="140"/>
      <c r="C22" s="86" t="s">
        <v>27</v>
      </c>
      <c r="D22" s="63" t="s">
        <v>34</v>
      </c>
      <c r="E22" s="63" t="s">
        <v>84</v>
      </c>
      <c r="F22" s="29"/>
      <c r="G22" s="29">
        <v>6000</v>
      </c>
      <c r="H22" s="29"/>
      <c r="I22" s="29">
        <v>150</v>
      </c>
      <c r="J22" s="29"/>
      <c r="K22" s="44"/>
      <c r="L22" s="29">
        <v>250</v>
      </c>
      <c r="M22" s="29"/>
      <c r="N22" s="29"/>
      <c r="O22" s="30">
        <f t="shared" si="0"/>
        <v>6400</v>
      </c>
      <c r="P22" s="29">
        <v>4951.49</v>
      </c>
      <c r="Q22" s="51">
        <f t="shared" si="1"/>
        <v>1448.5100000000002</v>
      </c>
      <c r="R22" s="31">
        <v>800</v>
      </c>
    </row>
    <row r="23" spans="1:18" ht="25.5" x14ac:dyDescent="0.25">
      <c r="A23" s="55">
        <v>12</v>
      </c>
      <c r="B23" s="140"/>
      <c r="C23" s="87" t="s">
        <v>28</v>
      </c>
      <c r="D23" s="16" t="s">
        <v>35</v>
      </c>
      <c r="E23" s="16" t="s">
        <v>84</v>
      </c>
      <c r="F23" s="32"/>
      <c r="G23" s="32">
        <v>4500</v>
      </c>
      <c r="H23" s="32"/>
      <c r="I23" s="32">
        <v>100</v>
      </c>
      <c r="J23" s="32"/>
      <c r="K23" s="83"/>
      <c r="L23" s="32">
        <v>250</v>
      </c>
      <c r="M23" s="32"/>
      <c r="N23" s="32"/>
      <c r="O23" s="33">
        <f t="shared" si="0"/>
        <v>4850</v>
      </c>
      <c r="P23" s="32">
        <v>317.63</v>
      </c>
      <c r="Q23" s="52">
        <f t="shared" si="1"/>
        <v>4532.37</v>
      </c>
      <c r="R23" s="34">
        <v>800</v>
      </c>
    </row>
    <row r="24" spans="1:18" ht="25.5" x14ac:dyDescent="0.25">
      <c r="A24" s="55">
        <v>13</v>
      </c>
      <c r="B24" s="140"/>
      <c r="C24" s="86" t="s">
        <v>63</v>
      </c>
      <c r="D24" s="63" t="s">
        <v>64</v>
      </c>
      <c r="E24" s="63" t="s">
        <v>72</v>
      </c>
      <c r="F24" s="29"/>
      <c r="G24" s="29">
        <v>3550</v>
      </c>
      <c r="H24" s="29"/>
      <c r="I24" s="29"/>
      <c r="J24" s="29"/>
      <c r="K24" s="29"/>
      <c r="L24" s="29">
        <v>250</v>
      </c>
      <c r="M24" s="29"/>
      <c r="N24" s="29"/>
      <c r="O24" s="30">
        <f>SUM(F24:N24)</f>
        <v>3800</v>
      </c>
      <c r="P24" s="29">
        <v>171.47</v>
      </c>
      <c r="Q24" s="51">
        <f t="shared" si="1"/>
        <v>3628.53</v>
      </c>
      <c r="R24" s="29">
        <v>800</v>
      </c>
    </row>
    <row r="25" spans="1:18" ht="26.25" thickBot="1" x14ac:dyDescent="0.3">
      <c r="A25" s="55">
        <v>14</v>
      </c>
      <c r="B25" s="140"/>
      <c r="C25" s="87" t="s">
        <v>76</v>
      </c>
      <c r="D25" s="16" t="s">
        <v>62</v>
      </c>
      <c r="E25" s="16" t="s">
        <v>72</v>
      </c>
      <c r="F25" s="32"/>
      <c r="G25" s="32">
        <v>6500</v>
      </c>
      <c r="H25" s="32"/>
      <c r="I25" s="32"/>
      <c r="J25" s="32"/>
      <c r="K25" s="32"/>
      <c r="L25" s="32">
        <v>250</v>
      </c>
      <c r="M25" s="32"/>
      <c r="N25" s="32"/>
      <c r="O25" s="33">
        <f>SUM(F25:N25)</f>
        <v>6750</v>
      </c>
      <c r="P25" s="29">
        <v>502.65</v>
      </c>
      <c r="Q25" s="51">
        <f>+O25-P25</f>
        <v>6247.35</v>
      </c>
      <c r="R25" s="29">
        <v>800</v>
      </c>
    </row>
    <row r="26" spans="1:18" ht="26.25" thickBot="1" x14ac:dyDescent="0.3">
      <c r="A26" s="55"/>
      <c r="B26" s="99" t="s">
        <v>129</v>
      </c>
      <c r="C26" s="100" t="s">
        <v>130</v>
      </c>
      <c r="D26" s="101" t="s">
        <v>131</v>
      </c>
      <c r="E26" s="101" t="s">
        <v>72</v>
      </c>
      <c r="F26" s="102"/>
      <c r="G26" s="102">
        <v>5000</v>
      </c>
      <c r="H26" s="102"/>
      <c r="I26" s="102"/>
      <c r="J26" s="102"/>
      <c r="K26" s="102"/>
      <c r="L26" s="102">
        <v>250</v>
      </c>
      <c r="M26" s="102"/>
      <c r="N26" s="102"/>
      <c r="O26" s="103">
        <f>SUM(F26:N26)</f>
        <v>5250</v>
      </c>
      <c r="P26" s="95">
        <v>341.31</v>
      </c>
      <c r="Q26" s="96">
        <f>+O26-P26</f>
        <v>4908.6899999999996</v>
      </c>
      <c r="R26" s="97">
        <v>800</v>
      </c>
    </row>
    <row r="27" spans="1:18" ht="25.5" x14ac:dyDescent="0.25">
      <c r="A27" s="55">
        <v>16</v>
      </c>
      <c r="B27" s="98" t="s">
        <v>47</v>
      </c>
      <c r="C27" s="93" t="s">
        <v>67</v>
      </c>
      <c r="D27" s="88" t="s">
        <v>66</v>
      </c>
      <c r="E27" s="88" t="s">
        <v>43</v>
      </c>
      <c r="F27" s="83"/>
      <c r="G27" s="83">
        <v>7000</v>
      </c>
      <c r="H27" s="83"/>
      <c r="I27" s="83"/>
      <c r="J27" s="83"/>
      <c r="K27" s="83"/>
      <c r="L27" s="83"/>
      <c r="M27" s="83"/>
      <c r="N27" s="83"/>
      <c r="O27" s="94">
        <f t="shared" ref="O27:O40" si="2">SUM(F27:N27)</f>
        <v>7000</v>
      </c>
      <c r="P27" s="44"/>
      <c r="Q27" s="54">
        <f t="shared" si="1"/>
        <v>7000</v>
      </c>
      <c r="R27" s="44"/>
    </row>
    <row r="28" spans="1:18" ht="25.5" x14ac:dyDescent="0.25">
      <c r="A28" s="55">
        <v>17</v>
      </c>
      <c r="B28" s="90"/>
      <c r="C28" s="93" t="s">
        <v>68</v>
      </c>
      <c r="D28" s="88" t="s">
        <v>66</v>
      </c>
      <c r="E28" s="88" t="s">
        <v>69</v>
      </c>
      <c r="F28" s="83"/>
      <c r="G28" s="83">
        <v>7000</v>
      </c>
      <c r="H28" s="83"/>
      <c r="I28" s="83"/>
      <c r="J28" s="83"/>
      <c r="K28" s="83"/>
      <c r="L28" s="83"/>
      <c r="M28" s="83"/>
      <c r="N28" s="83"/>
      <c r="O28" s="89">
        <f t="shared" si="2"/>
        <v>7000</v>
      </c>
      <c r="P28" s="44"/>
      <c r="Q28" s="54">
        <f t="shared" si="1"/>
        <v>7000</v>
      </c>
      <c r="R28" s="44"/>
    </row>
    <row r="29" spans="1:18" ht="25.5" x14ac:dyDescent="0.25">
      <c r="A29" s="55">
        <v>18</v>
      </c>
      <c r="B29" s="91"/>
      <c r="C29" s="84" t="s">
        <v>85</v>
      </c>
      <c r="D29" s="63" t="s">
        <v>86</v>
      </c>
      <c r="E29" s="63" t="s">
        <v>82</v>
      </c>
      <c r="F29" s="29"/>
      <c r="G29" s="35">
        <v>14000</v>
      </c>
      <c r="H29" s="29"/>
      <c r="I29" s="29"/>
      <c r="J29" s="29"/>
      <c r="K29" s="29"/>
      <c r="L29" s="29"/>
      <c r="M29" s="29"/>
      <c r="N29" s="29"/>
      <c r="O29" s="30">
        <f t="shared" si="2"/>
        <v>14000</v>
      </c>
      <c r="P29" s="29">
        <v>625</v>
      </c>
      <c r="Q29" s="51">
        <f t="shared" si="1"/>
        <v>13375</v>
      </c>
      <c r="R29" s="29"/>
    </row>
    <row r="30" spans="1:18" s="75" customFormat="1" ht="25.5" x14ac:dyDescent="0.25">
      <c r="A30" s="55">
        <v>19</v>
      </c>
      <c r="B30" s="90"/>
      <c r="C30" s="73" t="s">
        <v>95</v>
      </c>
      <c r="D30" s="65" t="s">
        <v>96</v>
      </c>
      <c r="E30" s="65" t="s">
        <v>72</v>
      </c>
      <c r="F30" s="66"/>
      <c r="G30" s="66">
        <v>10000</v>
      </c>
      <c r="H30" s="66"/>
      <c r="I30" s="66"/>
      <c r="J30" s="66"/>
      <c r="K30" s="66"/>
      <c r="L30" s="66"/>
      <c r="M30" s="66"/>
      <c r="N30" s="66"/>
      <c r="O30" s="54">
        <f t="shared" si="2"/>
        <v>10000</v>
      </c>
      <c r="P30" s="66"/>
      <c r="Q30" s="54">
        <f t="shared" si="1"/>
        <v>10000</v>
      </c>
      <c r="R30" s="74"/>
    </row>
    <row r="31" spans="1:18" s="75" customFormat="1" ht="24" customHeight="1" x14ac:dyDescent="0.25">
      <c r="A31" s="55">
        <v>20</v>
      </c>
      <c r="B31" s="90"/>
      <c r="C31" s="73" t="s">
        <v>123</v>
      </c>
      <c r="D31" s="65" t="s">
        <v>124</v>
      </c>
      <c r="E31" s="65" t="s">
        <v>125</v>
      </c>
      <c r="F31" s="66"/>
      <c r="G31" s="66">
        <v>7000</v>
      </c>
      <c r="H31" s="66"/>
      <c r="I31" s="66"/>
      <c r="J31" s="66"/>
      <c r="K31" s="66"/>
      <c r="L31" s="66"/>
      <c r="M31" s="66"/>
      <c r="N31" s="66"/>
      <c r="O31" s="54">
        <f t="shared" si="2"/>
        <v>7000</v>
      </c>
      <c r="P31" s="66"/>
      <c r="Q31" s="54">
        <f t="shared" si="1"/>
        <v>7000</v>
      </c>
      <c r="R31" s="74"/>
    </row>
    <row r="32" spans="1:18" s="75" customFormat="1" ht="25.5" x14ac:dyDescent="0.25">
      <c r="A32" s="55">
        <v>21</v>
      </c>
      <c r="B32" s="90"/>
      <c r="C32" s="22" t="s">
        <v>100</v>
      </c>
      <c r="D32" s="64" t="s">
        <v>77</v>
      </c>
      <c r="E32" s="64" t="s">
        <v>84</v>
      </c>
      <c r="F32" s="35"/>
      <c r="G32" s="35">
        <v>2500</v>
      </c>
      <c r="H32" s="35"/>
      <c r="I32" s="35"/>
      <c r="J32" s="35"/>
      <c r="K32" s="35"/>
      <c r="L32" s="35"/>
      <c r="M32" s="35"/>
      <c r="N32" s="35"/>
      <c r="O32" s="51">
        <f t="shared" si="2"/>
        <v>2500</v>
      </c>
      <c r="P32" s="35"/>
      <c r="Q32" s="51">
        <f t="shared" si="1"/>
        <v>2500</v>
      </c>
      <c r="R32" s="69"/>
    </row>
    <row r="33" spans="1:18" s="75" customFormat="1" ht="38.25" x14ac:dyDescent="0.25">
      <c r="A33" s="55">
        <v>22</v>
      </c>
      <c r="B33" s="90"/>
      <c r="C33" s="22" t="s">
        <v>126</v>
      </c>
      <c r="D33" s="64" t="s">
        <v>127</v>
      </c>
      <c r="E33" s="64" t="s">
        <v>84</v>
      </c>
      <c r="F33" s="35"/>
      <c r="G33" s="35">
        <v>12500</v>
      </c>
      <c r="H33" s="35"/>
      <c r="I33" s="35"/>
      <c r="J33" s="35"/>
      <c r="K33" s="35"/>
      <c r="L33" s="35"/>
      <c r="M33" s="35"/>
      <c r="N33" s="35"/>
      <c r="O33" s="51">
        <f t="shared" si="2"/>
        <v>12500</v>
      </c>
      <c r="P33" s="35"/>
      <c r="Q33" s="51">
        <f t="shared" si="1"/>
        <v>12500</v>
      </c>
      <c r="R33" s="69">
        <v>25082.55</v>
      </c>
    </row>
    <row r="34" spans="1:18" s="75" customFormat="1" ht="24.75" customHeight="1" x14ac:dyDescent="0.25">
      <c r="A34" s="55">
        <v>23</v>
      </c>
      <c r="B34" s="90"/>
      <c r="C34" s="22" t="s">
        <v>78</v>
      </c>
      <c r="D34" s="64" t="s">
        <v>79</v>
      </c>
      <c r="E34" s="64" t="s">
        <v>84</v>
      </c>
      <c r="F34" s="35"/>
      <c r="G34" s="35">
        <v>3000</v>
      </c>
      <c r="H34" s="35"/>
      <c r="I34" s="35"/>
      <c r="J34" s="35"/>
      <c r="K34" s="35"/>
      <c r="L34" s="35"/>
      <c r="M34" s="35"/>
      <c r="N34" s="35"/>
      <c r="O34" s="51">
        <f t="shared" si="2"/>
        <v>3000</v>
      </c>
      <c r="P34" s="35"/>
      <c r="Q34" s="51">
        <f t="shared" si="1"/>
        <v>3000</v>
      </c>
      <c r="R34" s="69"/>
    </row>
    <row r="35" spans="1:18" s="75" customFormat="1" ht="25.5" x14ac:dyDescent="0.25">
      <c r="A35" s="55">
        <v>24</v>
      </c>
      <c r="B35" s="90"/>
      <c r="C35" s="22" t="s">
        <v>80</v>
      </c>
      <c r="D35" s="64" t="s">
        <v>81</v>
      </c>
      <c r="E35" s="64" t="s">
        <v>84</v>
      </c>
      <c r="F35" s="35"/>
      <c r="G35" s="35">
        <v>4200</v>
      </c>
      <c r="H35" s="35"/>
      <c r="I35" s="35"/>
      <c r="J35" s="35"/>
      <c r="K35" s="35"/>
      <c r="L35" s="35"/>
      <c r="M35" s="35"/>
      <c r="N35" s="35"/>
      <c r="O35" s="51">
        <f t="shared" si="2"/>
        <v>4200</v>
      </c>
      <c r="P35" s="35"/>
      <c r="Q35" s="51">
        <f t="shared" si="1"/>
        <v>4200</v>
      </c>
      <c r="R35" s="69"/>
    </row>
    <row r="36" spans="1:18" s="75" customFormat="1" ht="25.5" x14ac:dyDescent="0.25">
      <c r="A36" s="55">
        <v>26</v>
      </c>
      <c r="B36" s="90"/>
      <c r="C36" s="22" t="s">
        <v>87</v>
      </c>
      <c r="D36" s="64" t="s">
        <v>66</v>
      </c>
      <c r="E36" s="64" t="s">
        <v>44</v>
      </c>
      <c r="F36" s="35"/>
      <c r="G36" s="35">
        <v>7000</v>
      </c>
      <c r="H36" s="35"/>
      <c r="I36" s="35"/>
      <c r="J36" s="35"/>
      <c r="K36" s="35"/>
      <c r="L36" s="35"/>
      <c r="M36" s="35"/>
      <c r="N36" s="35"/>
      <c r="O36" s="51">
        <f t="shared" si="2"/>
        <v>7000</v>
      </c>
      <c r="P36" s="35"/>
      <c r="Q36" s="51">
        <f t="shared" si="1"/>
        <v>7000</v>
      </c>
      <c r="R36" s="69"/>
    </row>
    <row r="37" spans="1:18" s="75" customFormat="1" ht="25.5" x14ac:dyDescent="0.25">
      <c r="A37" s="55">
        <v>27</v>
      </c>
      <c r="B37" s="90"/>
      <c r="C37" s="22" t="s">
        <v>89</v>
      </c>
      <c r="D37" s="64" t="s">
        <v>66</v>
      </c>
      <c r="E37" s="64" t="s">
        <v>46</v>
      </c>
      <c r="F37" s="35"/>
      <c r="G37" s="35">
        <v>7000</v>
      </c>
      <c r="H37" s="35"/>
      <c r="I37" s="35"/>
      <c r="J37" s="35"/>
      <c r="K37" s="35"/>
      <c r="L37" s="35"/>
      <c r="M37" s="35"/>
      <c r="N37" s="35"/>
      <c r="O37" s="51">
        <f t="shared" si="2"/>
        <v>7000</v>
      </c>
      <c r="P37" s="35"/>
      <c r="Q37" s="51">
        <f t="shared" si="1"/>
        <v>7000</v>
      </c>
      <c r="R37" s="69"/>
    </row>
    <row r="38" spans="1:18" s="75" customFormat="1" ht="25.5" x14ac:dyDescent="0.25">
      <c r="A38" s="55">
        <v>28</v>
      </c>
      <c r="B38" s="90"/>
      <c r="C38" s="22" t="s">
        <v>90</v>
      </c>
      <c r="D38" s="64" t="s">
        <v>66</v>
      </c>
      <c r="E38" s="64" t="s">
        <v>45</v>
      </c>
      <c r="F38" s="35"/>
      <c r="G38" s="35">
        <v>7000</v>
      </c>
      <c r="H38" s="35"/>
      <c r="I38" s="35"/>
      <c r="J38" s="35"/>
      <c r="K38" s="35"/>
      <c r="L38" s="35"/>
      <c r="M38" s="35"/>
      <c r="N38" s="35"/>
      <c r="O38" s="51">
        <f t="shared" si="2"/>
        <v>7000</v>
      </c>
      <c r="P38" s="35"/>
      <c r="Q38" s="51">
        <f t="shared" si="1"/>
        <v>7000</v>
      </c>
      <c r="R38" s="69"/>
    </row>
    <row r="39" spans="1:18" s="75" customFormat="1" ht="25.5" x14ac:dyDescent="0.25">
      <c r="A39" s="55">
        <v>29</v>
      </c>
      <c r="B39" s="90"/>
      <c r="C39" s="22" t="s">
        <v>88</v>
      </c>
      <c r="D39" s="64" t="s">
        <v>66</v>
      </c>
      <c r="E39" s="64" t="s">
        <v>91</v>
      </c>
      <c r="F39" s="35"/>
      <c r="G39" s="35">
        <v>7000</v>
      </c>
      <c r="H39" s="35"/>
      <c r="I39" s="35"/>
      <c r="J39" s="35"/>
      <c r="K39" s="35"/>
      <c r="L39" s="35"/>
      <c r="M39" s="35"/>
      <c r="N39" s="35"/>
      <c r="O39" s="51">
        <f t="shared" si="2"/>
        <v>7000</v>
      </c>
      <c r="P39" s="35"/>
      <c r="Q39" s="51">
        <f t="shared" si="1"/>
        <v>7000</v>
      </c>
      <c r="R39" s="69"/>
    </row>
    <row r="40" spans="1:18" s="75" customFormat="1" ht="26.25" thickBot="1" x14ac:dyDescent="0.3">
      <c r="A40" s="55">
        <v>30</v>
      </c>
      <c r="B40" s="92"/>
      <c r="C40" s="76" t="s">
        <v>97</v>
      </c>
      <c r="D40" s="70" t="s">
        <v>92</v>
      </c>
      <c r="E40" s="70" t="s">
        <v>73</v>
      </c>
      <c r="F40" s="71"/>
      <c r="G40" s="71">
        <v>9000</v>
      </c>
      <c r="H40" s="71"/>
      <c r="I40" s="71"/>
      <c r="J40" s="71"/>
      <c r="K40" s="71"/>
      <c r="L40" s="71"/>
      <c r="M40" s="71"/>
      <c r="N40" s="71"/>
      <c r="O40" s="53">
        <f t="shared" si="2"/>
        <v>9000</v>
      </c>
      <c r="P40" s="71"/>
      <c r="Q40" s="53">
        <f t="shared" si="1"/>
        <v>9000</v>
      </c>
      <c r="R40" s="72">
        <v>10718.65</v>
      </c>
    </row>
    <row r="41" spans="1:18" s="10" customFormat="1" x14ac:dyDescent="0.25">
      <c r="A41" s="10" t="s">
        <v>57</v>
      </c>
      <c r="F41" s="39"/>
      <c r="G41" s="39"/>
      <c r="H41" s="39"/>
      <c r="I41" s="39"/>
      <c r="J41" s="39"/>
      <c r="K41" s="39"/>
      <c r="L41" s="39"/>
      <c r="M41" s="39"/>
      <c r="N41" s="39"/>
      <c r="O41" s="40"/>
      <c r="P41" s="39"/>
      <c r="Q41" s="39"/>
      <c r="R41" s="39"/>
    </row>
    <row r="42" spans="1:18" s="10" customFormat="1" ht="12.75" customHeight="1" x14ac:dyDescent="0.25">
      <c r="F42" s="39"/>
      <c r="G42" s="39"/>
      <c r="H42" s="39"/>
      <c r="I42" s="39"/>
      <c r="J42" s="39"/>
      <c r="K42" s="39"/>
      <c r="L42" s="39"/>
      <c r="M42" s="39"/>
      <c r="N42" s="39"/>
      <c r="O42" s="40"/>
      <c r="P42" s="39"/>
      <c r="Q42" s="39"/>
      <c r="R42" s="39"/>
    </row>
    <row r="43" spans="1:18" ht="21" thickBot="1" x14ac:dyDescent="0.3">
      <c r="A43" s="145" t="s">
        <v>56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</row>
    <row r="44" spans="1:18" s="6" customFormat="1" ht="111.75" customHeight="1" thickBot="1" x14ac:dyDescent="0.3">
      <c r="A44" s="58" t="s">
        <v>3</v>
      </c>
      <c r="B44" s="11" t="s">
        <v>19</v>
      </c>
      <c r="C44" s="12" t="s">
        <v>16</v>
      </c>
      <c r="D44" s="12" t="s">
        <v>1</v>
      </c>
      <c r="E44" s="12" t="s">
        <v>2</v>
      </c>
      <c r="F44" s="41" t="s">
        <v>15</v>
      </c>
      <c r="G44" s="41" t="s">
        <v>4</v>
      </c>
      <c r="H44" s="41" t="s">
        <v>9</v>
      </c>
      <c r="I44" s="41" t="s">
        <v>5</v>
      </c>
      <c r="J44" s="41" t="s">
        <v>6</v>
      </c>
      <c r="K44" s="41" t="s">
        <v>7</v>
      </c>
      <c r="L44" s="41" t="s">
        <v>8</v>
      </c>
      <c r="M44" s="41" t="s">
        <v>14</v>
      </c>
      <c r="N44" s="41" t="s">
        <v>17</v>
      </c>
      <c r="O44" s="41" t="s">
        <v>10</v>
      </c>
      <c r="P44" s="41" t="s">
        <v>11</v>
      </c>
      <c r="Q44" s="41" t="s">
        <v>12</v>
      </c>
      <c r="R44" s="42" t="s">
        <v>13</v>
      </c>
    </row>
    <row r="45" spans="1:18" ht="25.5" x14ac:dyDescent="0.25">
      <c r="A45" s="59">
        <v>1</v>
      </c>
      <c r="B45" s="139" t="s">
        <v>36</v>
      </c>
      <c r="C45" s="18" t="s">
        <v>37</v>
      </c>
      <c r="D45" s="7" t="s">
        <v>102</v>
      </c>
      <c r="E45" s="7" t="s">
        <v>82</v>
      </c>
      <c r="F45" s="26">
        <v>6000</v>
      </c>
      <c r="G45" s="26"/>
      <c r="H45" s="26"/>
      <c r="I45" s="26"/>
      <c r="J45" s="26"/>
      <c r="K45" s="26"/>
      <c r="L45" s="26"/>
      <c r="M45" s="26">
        <v>6000</v>
      </c>
      <c r="N45" s="26"/>
      <c r="O45" s="43">
        <f>+F45+G45+H45+I45+J45+K45+L45+M45+N45</f>
        <v>12000</v>
      </c>
      <c r="P45" s="26">
        <v>291</v>
      </c>
      <c r="Q45" s="50">
        <f>+O45-P45</f>
        <v>11709</v>
      </c>
      <c r="R45" s="28">
        <v>21554.16</v>
      </c>
    </row>
    <row r="46" spans="1:18" ht="25.5" x14ac:dyDescent="0.25">
      <c r="A46" s="59">
        <v>2</v>
      </c>
      <c r="B46" s="140"/>
      <c r="C46" s="19" t="s">
        <v>101</v>
      </c>
      <c r="D46" s="63" t="s">
        <v>103</v>
      </c>
      <c r="E46" s="63" t="s">
        <v>82</v>
      </c>
      <c r="F46" s="29">
        <v>6000</v>
      </c>
      <c r="G46" s="29"/>
      <c r="H46" s="29"/>
      <c r="I46" s="29"/>
      <c r="J46" s="29"/>
      <c r="K46" s="29"/>
      <c r="L46" s="29"/>
      <c r="M46" s="29"/>
      <c r="N46" s="29"/>
      <c r="O46" s="30">
        <f t="shared" ref="O46:O51" si="3">+F46+G46+H46+I46+J46+K46+L46+M46+N46</f>
        <v>6000</v>
      </c>
      <c r="P46" s="29">
        <v>291</v>
      </c>
      <c r="Q46" s="51">
        <f>+O46-P46</f>
        <v>5709</v>
      </c>
      <c r="R46" s="31">
        <v>21426.68</v>
      </c>
    </row>
    <row r="47" spans="1:18" ht="25.5" x14ac:dyDescent="0.25">
      <c r="A47" s="59">
        <v>3</v>
      </c>
      <c r="B47" s="140"/>
      <c r="C47" s="19" t="s">
        <v>38</v>
      </c>
      <c r="D47" s="63" t="s">
        <v>55</v>
      </c>
      <c r="E47" s="63" t="s">
        <v>82</v>
      </c>
      <c r="F47" s="29">
        <v>6000</v>
      </c>
      <c r="G47" s="29"/>
      <c r="H47" s="29"/>
      <c r="I47" s="29"/>
      <c r="J47" s="29"/>
      <c r="K47" s="29"/>
      <c r="L47" s="29"/>
      <c r="M47" s="29"/>
      <c r="N47" s="29"/>
      <c r="O47" s="30">
        <f t="shared" si="3"/>
        <v>6000</v>
      </c>
      <c r="P47" s="29">
        <v>291</v>
      </c>
      <c r="Q47" s="51">
        <f t="shared" ref="Q47:Q60" si="4">+O47-P47</f>
        <v>5709</v>
      </c>
      <c r="R47" s="31">
        <v>348</v>
      </c>
    </row>
    <row r="48" spans="1:18" ht="26.25" thickBot="1" x14ac:dyDescent="0.3">
      <c r="A48" s="59">
        <v>4</v>
      </c>
      <c r="B48" s="140"/>
      <c r="C48" s="21" t="s">
        <v>39</v>
      </c>
      <c r="D48" s="16" t="s">
        <v>83</v>
      </c>
      <c r="E48" s="16" t="s">
        <v>82</v>
      </c>
      <c r="F48" s="32">
        <v>6000</v>
      </c>
      <c r="G48" s="32"/>
      <c r="H48" s="32"/>
      <c r="I48" s="32"/>
      <c r="J48" s="32"/>
      <c r="K48" s="32"/>
      <c r="L48" s="32"/>
      <c r="M48" s="32"/>
      <c r="N48" s="32"/>
      <c r="O48" s="33">
        <f t="shared" si="3"/>
        <v>6000</v>
      </c>
      <c r="P48" s="32">
        <v>291</v>
      </c>
      <c r="Q48" s="52">
        <f t="shared" si="4"/>
        <v>5709</v>
      </c>
      <c r="R48" s="34">
        <v>0</v>
      </c>
    </row>
    <row r="49" spans="1:18" ht="25.5" x14ac:dyDescent="0.25">
      <c r="A49" s="59">
        <v>5</v>
      </c>
      <c r="B49" s="141"/>
      <c r="C49" s="18" t="s">
        <v>48</v>
      </c>
      <c r="D49" s="7" t="s">
        <v>104</v>
      </c>
      <c r="E49" s="7" t="s">
        <v>45</v>
      </c>
      <c r="F49" s="26"/>
      <c r="G49" s="26"/>
      <c r="H49" s="26"/>
      <c r="I49" s="26"/>
      <c r="J49" s="26"/>
      <c r="K49" s="26"/>
      <c r="L49" s="26"/>
      <c r="M49" s="26"/>
      <c r="N49" s="26"/>
      <c r="O49" s="27">
        <f t="shared" si="3"/>
        <v>0</v>
      </c>
      <c r="P49" s="26"/>
      <c r="Q49" s="27">
        <f t="shared" si="4"/>
        <v>0</v>
      </c>
      <c r="R49" s="28"/>
    </row>
    <row r="50" spans="1:18" ht="25.5" x14ac:dyDescent="0.25">
      <c r="A50" s="59">
        <v>6</v>
      </c>
      <c r="B50" s="141"/>
      <c r="C50" s="19" t="s">
        <v>50</v>
      </c>
      <c r="D50" s="63" t="s">
        <v>105</v>
      </c>
      <c r="E50" s="63" t="s">
        <v>45</v>
      </c>
      <c r="F50" s="29"/>
      <c r="G50" s="29"/>
      <c r="H50" s="29"/>
      <c r="I50" s="29"/>
      <c r="J50" s="29"/>
      <c r="K50" s="29"/>
      <c r="L50" s="29"/>
      <c r="M50" s="29"/>
      <c r="N50" s="29"/>
      <c r="O50" s="30">
        <f t="shared" si="3"/>
        <v>0</v>
      </c>
      <c r="P50" s="29"/>
      <c r="Q50" s="30">
        <f t="shared" si="4"/>
        <v>0</v>
      </c>
      <c r="R50" s="31"/>
    </row>
    <row r="51" spans="1:18" ht="26.25" thickBot="1" x14ac:dyDescent="0.3">
      <c r="A51" s="59">
        <v>7</v>
      </c>
      <c r="B51" s="141"/>
      <c r="C51" s="21" t="s">
        <v>106</v>
      </c>
      <c r="D51" s="16" t="s">
        <v>107</v>
      </c>
      <c r="E51" s="16" t="s">
        <v>45</v>
      </c>
      <c r="F51" s="32"/>
      <c r="G51" s="32"/>
      <c r="H51" s="32"/>
      <c r="I51" s="32"/>
      <c r="J51" s="32"/>
      <c r="K51" s="32"/>
      <c r="L51" s="32"/>
      <c r="M51" s="32"/>
      <c r="N51" s="32"/>
      <c r="O51" s="33">
        <f t="shared" si="3"/>
        <v>0</v>
      </c>
      <c r="P51" s="32"/>
      <c r="Q51" s="33">
        <f t="shared" si="4"/>
        <v>0</v>
      </c>
      <c r="R51" s="34"/>
    </row>
    <row r="52" spans="1:18" ht="25.5" x14ac:dyDescent="0.25">
      <c r="A52" s="59">
        <v>8</v>
      </c>
      <c r="B52" s="141"/>
      <c r="C52" s="18" t="s">
        <v>108</v>
      </c>
      <c r="D52" s="7" t="s">
        <v>104</v>
      </c>
      <c r="E52" s="7" t="s">
        <v>46</v>
      </c>
      <c r="F52" s="26"/>
      <c r="G52" s="26"/>
      <c r="H52" s="26"/>
      <c r="I52" s="26"/>
      <c r="J52" s="26"/>
      <c r="K52" s="26"/>
      <c r="L52" s="26"/>
      <c r="M52" s="26"/>
      <c r="N52" s="26"/>
      <c r="O52" s="27">
        <v>0</v>
      </c>
      <c r="P52" s="26"/>
      <c r="Q52" s="27">
        <f t="shared" si="4"/>
        <v>0</v>
      </c>
      <c r="R52" s="28"/>
    </row>
    <row r="53" spans="1:18" ht="25.5" x14ac:dyDescent="0.25">
      <c r="A53" s="59">
        <v>9</v>
      </c>
      <c r="B53" s="141"/>
      <c r="C53" s="19" t="s">
        <v>109</v>
      </c>
      <c r="D53" s="63" t="s">
        <v>107</v>
      </c>
      <c r="E53" s="63" t="s">
        <v>46</v>
      </c>
      <c r="F53" s="29"/>
      <c r="G53" s="29"/>
      <c r="H53" s="29"/>
      <c r="I53" s="29"/>
      <c r="J53" s="29"/>
      <c r="K53" s="29"/>
      <c r="L53" s="29"/>
      <c r="M53" s="29"/>
      <c r="N53" s="29"/>
      <c r="O53" s="30">
        <v>0</v>
      </c>
      <c r="P53" s="29"/>
      <c r="Q53" s="30">
        <f t="shared" si="4"/>
        <v>0</v>
      </c>
      <c r="R53" s="31"/>
    </row>
    <row r="54" spans="1:18" ht="26.25" thickBot="1" x14ac:dyDescent="0.3">
      <c r="A54" s="59">
        <v>10</v>
      </c>
      <c r="B54" s="141"/>
      <c r="C54" s="21" t="s">
        <v>110</v>
      </c>
      <c r="D54" s="16" t="s">
        <v>111</v>
      </c>
      <c r="E54" s="16" t="s">
        <v>46</v>
      </c>
      <c r="F54" s="32"/>
      <c r="G54" s="32"/>
      <c r="H54" s="32"/>
      <c r="I54" s="32"/>
      <c r="J54" s="32"/>
      <c r="K54" s="32"/>
      <c r="L54" s="32"/>
      <c r="M54" s="32"/>
      <c r="N54" s="32"/>
      <c r="O54" s="33">
        <v>0</v>
      </c>
      <c r="P54" s="32"/>
      <c r="Q54" s="33">
        <f t="shared" si="4"/>
        <v>0</v>
      </c>
      <c r="R54" s="34"/>
    </row>
    <row r="55" spans="1:18" ht="25.5" x14ac:dyDescent="0.25">
      <c r="A55" s="59">
        <v>11</v>
      </c>
      <c r="B55" s="141"/>
      <c r="C55" s="18" t="s">
        <v>52</v>
      </c>
      <c r="D55" s="7" t="s">
        <v>49</v>
      </c>
      <c r="E55" s="7" t="s">
        <v>43</v>
      </c>
      <c r="F55" s="26"/>
      <c r="G55" s="26"/>
      <c r="H55" s="26"/>
      <c r="I55" s="26"/>
      <c r="J55" s="26"/>
      <c r="K55" s="26"/>
      <c r="L55" s="26"/>
      <c r="M55" s="26"/>
      <c r="N55" s="26"/>
      <c r="O55" s="27">
        <v>1100</v>
      </c>
      <c r="P55" s="26"/>
      <c r="Q55" s="27">
        <f t="shared" si="4"/>
        <v>1100</v>
      </c>
      <c r="R55" s="28"/>
    </row>
    <row r="56" spans="1:18" ht="25.5" x14ac:dyDescent="0.25">
      <c r="A56" s="59">
        <v>12</v>
      </c>
      <c r="B56" s="141"/>
      <c r="C56" s="19" t="s">
        <v>112</v>
      </c>
      <c r="D56" s="63" t="s">
        <v>55</v>
      </c>
      <c r="E56" s="63" t="s">
        <v>43</v>
      </c>
      <c r="F56" s="29"/>
      <c r="G56" s="29"/>
      <c r="H56" s="29"/>
      <c r="I56" s="29"/>
      <c r="J56" s="29"/>
      <c r="K56" s="29"/>
      <c r="L56" s="29"/>
      <c r="M56" s="29"/>
      <c r="N56" s="29"/>
      <c r="O56" s="30">
        <v>1100</v>
      </c>
      <c r="P56" s="29"/>
      <c r="Q56" s="30">
        <f t="shared" si="4"/>
        <v>1100</v>
      </c>
      <c r="R56" s="31"/>
    </row>
    <row r="57" spans="1:18" ht="26.25" thickBot="1" x14ac:dyDescent="0.3">
      <c r="A57" s="59">
        <v>13</v>
      </c>
      <c r="B57" s="141"/>
      <c r="C57" s="21" t="s">
        <v>154</v>
      </c>
      <c r="D57" s="16" t="s">
        <v>51</v>
      </c>
      <c r="E57" s="16" t="s">
        <v>43</v>
      </c>
      <c r="F57" s="32"/>
      <c r="G57" s="32"/>
      <c r="H57" s="32"/>
      <c r="I57" s="32"/>
      <c r="J57" s="32"/>
      <c r="K57" s="32"/>
      <c r="L57" s="32"/>
      <c r="M57" s="32"/>
      <c r="N57" s="32"/>
      <c r="O57" s="33">
        <v>1100</v>
      </c>
      <c r="P57" s="32"/>
      <c r="Q57" s="33">
        <f t="shared" si="4"/>
        <v>1100</v>
      </c>
      <c r="R57" s="34"/>
    </row>
    <row r="58" spans="1:18" ht="25.5" x14ac:dyDescent="0.25">
      <c r="A58" s="59">
        <v>14</v>
      </c>
      <c r="B58" s="141"/>
      <c r="C58" s="18" t="s">
        <v>53</v>
      </c>
      <c r="D58" s="7" t="s">
        <v>104</v>
      </c>
      <c r="E58" s="7" t="s">
        <v>44</v>
      </c>
      <c r="F58" s="26"/>
      <c r="G58" s="26"/>
      <c r="H58" s="26"/>
      <c r="I58" s="26"/>
      <c r="J58" s="26"/>
      <c r="K58" s="26"/>
      <c r="L58" s="26"/>
      <c r="M58" s="26"/>
      <c r="N58" s="26"/>
      <c r="O58" s="27">
        <v>0</v>
      </c>
      <c r="P58" s="26"/>
      <c r="Q58" s="27">
        <f t="shared" si="4"/>
        <v>0</v>
      </c>
      <c r="R58" s="28"/>
    </row>
    <row r="59" spans="1:18" ht="25.5" x14ac:dyDescent="0.25">
      <c r="A59" s="59">
        <v>15</v>
      </c>
      <c r="B59" s="141"/>
      <c r="C59" s="19" t="s">
        <v>54</v>
      </c>
      <c r="D59" s="63" t="s">
        <v>107</v>
      </c>
      <c r="E59" s="63" t="s">
        <v>44</v>
      </c>
      <c r="F59" s="29"/>
      <c r="G59" s="29"/>
      <c r="H59" s="29"/>
      <c r="I59" s="29"/>
      <c r="J59" s="29"/>
      <c r="K59" s="29"/>
      <c r="L59" s="29"/>
      <c r="M59" s="29"/>
      <c r="N59" s="29"/>
      <c r="O59" s="30">
        <v>0</v>
      </c>
      <c r="P59" s="29"/>
      <c r="Q59" s="30">
        <f t="shared" si="4"/>
        <v>0</v>
      </c>
      <c r="R59" s="31"/>
    </row>
    <row r="60" spans="1:18" ht="26.25" thickBot="1" x14ac:dyDescent="0.3">
      <c r="A60" s="59">
        <v>16</v>
      </c>
      <c r="B60" s="142"/>
      <c r="C60" s="20" t="s">
        <v>114</v>
      </c>
      <c r="D60" s="9" t="s">
        <v>111</v>
      </c>
      <c r="E60" s="9" t="s">
        <v>44</v>
      </c>
      <c r="F60" s="36"/>
      <c r="G60" s="36"/>
      <c r="H60" s="36"/>
      <c r="I60" s="36"/>
      <c r="J60" s="36"/>
      <c r="K60" s="36"/>
      <c r="L60" s="36"/>
      <c r="M60" s="36"/>
      <c r="N60" s="36"/>
      <c r="O60" s="37">
        <v>0</v>
      </c>
      <c r="P60" s="36"/>
      <c r="Q60" s="37">
        <f t="shared" si="4"/>
        <v>0</v>
      </c>
      <c r="R60" s="38"/>
    </row>
    <row r="63" spans="1:18" x14ac:dyDescent="0.25">
      <c r="B63" s="61" t="s">
        <v>93</v>
      </c>
    </row>
    <row r="64" spans="1:18" s="47" customFormat="1" x14ac:dyDescent="0.25">
      <c r="A64" s="6"/>
      <c r="B64" s="61"/>
      <c r="C64" s="14"/>
      <c r="D64" s="15"/>
      <c r="E64" s="15"/>
      <c r="O64" s="48"/>
      <c r="Q64" s="48"/>
    </row>
    <row r="65" spans="1:17" s="47" customFormat="1" ht="13.5" thickBot="1" x14ac:dyDescent="0.3">
      <c r="A65" s="6"/>
      <c r="B65" s="60"/>
      <c r="C65" s="14"/>
      <c r="D65" s="15"/>
      <c r="E65" s="15"/>
      <c r="O65" s="48"/>
      <c r="Q65" s="48"/>
    </row>
    <row r="66" spans="1:17" s="47" customFormat="1" ht="72" customHeight="1" thickBot="1" x14ac:dyDescent="0.3">
      <c r="A66" s="56" t="s">
        <v>3</v>
      </c>
      <c r="B66" s="57" t="s">
        <v>19</v>
      </c>
      <c r="C66" s="12" t="s">
        <v>16</v>
      </c>
      <c r="D66" s="12" t="s">
        <v>1</v>
      </c>
      <c r="E66" s="12" t="s">
        <v>2</v>
      </c>
      <c r="F66" s="41" t="s">
        <v>115</v>
      </c>
      <c r="G66" s="42" t="s">
        <v>120</v>
      </c>
      <c r="O66" s="48"/>
      <c r="Q66" s="48"/>
    </row>
    <row r="67" spans="1:17" s="47" customFormat="1" x14ac:dyDescent="0.25">
      <c r="A67" s="150">
        <v>1</v>
      </c>
      <c r="B67" s="147" t="s">
        <v>47</v>
      </c>
      <c r="C67" s="77"/>
      <c r="D67" s="67"/>
      <c r="E67" s="67"/>
      <c r="F67" s="62"/>
      <c r="G67" s="68">
        <f>+F68+F69</f>
        <v>0</v>
      </c>
      <c r="O67" s="48"/>
      <c r="Q67" s="48"/>
    </row>
    <row r="68" spans="1:17" s="47" customFormat="1" ht="15" customHeight="1" x14ac:dyDescent="0.25">
      <c r="A68" s="151"/>
      <c r="B68" s="148"/>
      <c r="C68" s="153"/>
      <c r="D68" s="154"/>
      <c r="E68" s="135"/>
      <c r="F68" s="35"/>
      <c r="G68" s="69"/>
      <c r="O68" s="48"/>
      <c r="Q68" s="48"/>
    </row>
    <row r="69" spans="1:17" s="47" customFormat="1" ht="15.75" customHeight="1" thickBot="1" x14ac:dyDescent="0.3">
      <c r="A69" s="152"/>
      <c r="B69" s="148"/>
      <c r="C69" s="155"/>
      <c r="D69" s="156"/>
      <c r="E69" s="137"/>
      <c r="F69" s="71"/>
      <c r="G69" s="72"/>
      <c r="O69" s="48"/>
      <c r="Q69" s="48"/>
    </row>
    <row r="70" spans="1:17" s="47" customFormat="1" x14ac:dyDescent="0.25">
      <c r="A70" s="150">
        <v>2</v>
      </c>
      <c r="B70" s="148"/>
      <c r="C70" s="77"/>
      <c r="D70" s="67"/>
      <c r="E70" s="67"/>
      <c r="F70" s="62"/>
      <c r="G70" s="68">
        <f>+F71+F72</f>
        <v>0</v>
      </c>
      <c r="O70" s="48"/>
      <c r="Q70" s="48"/>
    </row>
    <row r="71" spans="1:17" s="47" customFormat="1" ht="15" customHeight="1" x14ac:dyDescent="0.25">
      <c r="A71" s="151"/>
      <c r="B71" s="148"/>
      <c r="C71" s="157"/>
      <c r="D71" s="158"/>
      <c r="E71" s="159"/>
      <c r="F71" s="29"/>
      <c r="G71" s="31"/>
      <c r="O71" s="48"/>
      <c r="Q71" s="48"/>
    </row>
    <row r="72" spans="1:17" s="47" customFormat="1" ht="15.75" customHeight="1" thickBot="1" x14ac:dyDescent="0.3">
      <c r="A72" s="152"/>
      <c r="B72" s="149"/>
      <c r="C72" s="160"/>
      <c r="D72" s="161"/>
      <c r="E72" s="162"/>
      <c r="F72" s="36"/>
      <c r="G72" s="38"/>
      <c r="O72" s="48"/>
      <c r="Q72" s="48"/>
    </row>
    <row r="73" spans="1:17" s="47" customFormat="1" ht="13.5" thickBot="1" x14ac:dyDescent="0.3">
      <c r="A73" s="6"/>
      <c r="B73" s="13"/>
      <c r="C73" s="14"/>
      <c r="D73" s="15"/>
      <c r="E73" s="15"/>
      <c r="O73" s="48"/>
      <c r="Q73" s="48"/>
    </row>
    <row r="74" spans="1:17" s="47" customFormat="1" ht="25.5" x14ac:dyDescent="0.25">
      <c r="A74" s="80">
        <v>1</v>
      </c>
      <c r="B74" s="165" t="s">
        <v>36</v>
      </c>
      <c r="C74" s="77" t="s">
        <v>48</v>
      </c>
      <c r="D74" s="7" t="s">
        <v>104</v>
      </c>
      <c r="E74" s="7" t="s">
        <v>151</v>
      </c>
      <c r="F74" s="26" t="s">
        <v>136</v>
      </c>
      <c r="G74" s="28">
        <v>1100</v>
      </c>
      <c r="O74" s="48"/>
      <c r="Q74" s="48"/>
    </row>
    <row r="75" spans="1:17" s="47" customFormat="1" ht="15" customHeight="1" x14ac:dyDescent="0.25">
      <c r="A75" s="81"/>
      <c r="B75" s="166"/>
      <c r="C75" s="135"/>
      <c r="D75" s="136"/>
      <c r="E75" s="136"/>
      <c r="F75" s="29"/>
      <c r="G75" s="31"/>
      <c r="O75" s="48"/>
      <c r="Q75" s="48"/>
    </row>
    <row r="76" spans="1:17" s="47" customFormat="1" ht="15.75" customHeight="1" thickBot="1" x14ac:dyDescent="0.3">
      <c r="A76" s="81"/>
      <c r="B76" s="166"/>
      <c r="C76" s="137"/>
      <c r="D76" s="138"/>
      <c r="E76" s="138"/>
      <c r="F76" s="36"/>
      <c r="G76" s="38"/>
      <c r="O76" s="48"/>
      <c r="Q76" s="48"/>
    </row>
    <row r="77" spans="1:17" s="47" customFormat="1" ht="25.5" x14ac:dyDescent="0.25">
      <c r="A77" s="81">
        <v>2</v>
      </c>
      <c r="B77" s="166"/>
      <c r="C77" s="19" t="s">
        <v>50</v>
      </c>
      <c r="D77" s="7" t="s">
        <v>149</v>
      </c>
      <c r="E77" s="7" t="s">
        <v>151</v>
      </c>
      <c r="F77" s="26" t="s">
        <v>136</v>
      </c>
      <c r="G77" s="28">
        <v>1100</v>
      </c>
      <c r="O77" s="48"/>
      <c r="Q77" s="48"/>
    </row>
    <row r="78" spans="1:17" s="47" customFormat="1" ht="15" customHeight="1" x14ac:dyDescent="0.25">
      <c r="A78" s="81"/>
      <c r="B78" s="166"/>
      <c r="C78" s="135"/>
      <c r="D78" s="136"/>
      <c r="E78" s="136"/>
      <c r="F78" s="29"/>
      <c r="G78" s="31"/>
      <c r="O78" s="48"/>
      <c r="Q78" s="48"/>
    </row>
    <row r="79" spans="1:17" s="47" customFormat="1" ht="15.75" customHeight="1" thickBot="1" x14ac:dyDescent="0.3">
      <c r="A79" s="81"/>
      <c r="B79" s="166"/>
      <c r="C79" s="137"/>
      <c r="D79" s="138"/>
      <c r="E79" s="138"/>
      <c r="F79" s="36"/>
      <c r="G79" s="38"/>
      <c r="O79" s="48"/>
      <c r="Q79" s="48"/>
    </row>
    <row r="80" spans="1:17" s="47" customFormat="1" ht="25.5" x14ac:dyDescent="0.25">
      <c r="A80" s="81">
        <v>3</v>
      </c>
      <c r="B80" s="166"/>
      <c r="C80" s="21" t="s">
        <v>106</v>
      </c>
      <c r="D80" s="7" t="s">
        <v>150</v>
      </c>
      <c r="E80" s="7" t="s">
        <v>151</v>
      </c>
      <c r="F80" s="26" t="s">
        <v>148</v>
      </c>
      <c r="G80" s="28">
        <v>1100</v>
      </c>
      <c r="O80" s="48"/>
      <c r="Q80" s="48"/>
    </row>
    <row r="81" spans="1:17" s="47" customFormat="1" ht="15" customHeight="1" x14ac:dyDescent="0.25">
      <c r="A81" s="81"/>
      <c r="B81" s="166"/>
      <c r="C81" s="135"/>
      <c r="D81" s="136"/>
      <c r="E81" s="136"/>
      <c r="F81" s="29"/>
      <c r="G81" s="31"/>
      <c r="O81" s="48"/>
      <c r="Q81" s="48"/>
    </row>
    <row r="82" spans="1:17" s="47" customFormat="1" ht="15.75" customHeight="1" thickBot="1" x14ac:dyDescent="0.3">
      <c r="A82" s="81"/>
      <c r="B82" s="166"/>
      <c r="C82" s="137"/>
      <c r="D82" s="138"/>
      <c r="E82" s="138"/>
      <c r="F82" s="36"/>
      <c r="G82" s="38"/>
      <c r="O82" s="48"/>
      <c r="Q82" s="48"/>
    </row>
    <row r="83" spans="1:17" s="47" customFormat="1" ht="25.5" x14ac:dyDescent="0.25">
      <c r="A83" s="81">
        <v>4</v>
      </c>
      <c r="B83" s="166"/>
      <c r="C83" s="78" t="s">
        <v>48</v>
      </c>
      <c r="D83" s="7" t="s">
        <v>104</v>
      </c>
      <c r="E83" s="7" t="s">
        <v>151</v>
      </c>
      <c r="F83" s="26" t="s">
        <v>152</v>
      </c>
      <c r="G83" s="28">
        <v>1100</v>
      </c>
      <c r="O83" s="48"/>
      <c r="Q83" s="48"/>
    </row>
    <row r="84" spans="1:17" s="47" customFormat="1" ht="15" customHeight="1" x14ac:dyDescent="0.25">
      <c r="A84" s="81"/>
      <c r="B84" s="166"/>
      <c r="C84" s="135"/>
      <c r="D84" s="136"/>
      <c r="E84" s="136"/>
      <c r="F84" s="29"/>
      <c r="G84" s="31"/>
      <c r="O84" s="48"/>
      <c r="Q84" s="48"/>
    </row>
    <row r="85" spans="1:17" s="47" customFormat="1" ht="15.75" customHeight="1" thickBot="1" x14ac:dyDescent="0.3">
      <c r="A85" s="81"/>
      <c r="B85" s="166"/>
      <c r="C85" s="137"/>
      <c r="D85" s="138"/>
      <c r="E85" s="138"/>
      <c r="F85" s="36"/>
      <c r="G85" s="38"/>
      <c r="O85" s="48"/>
      <c r="Q85" s="48"/>
    </row>
    <row r="86" spans="1:17" s="47" customFormat="1" ht="25.5" x14ac:dyDescent="0.25">
      <c r="A86" s="81">
        <v>5</v>
      </c>
      <c r="B86" s="166"/>
      <c r="C86" s="78" t="s">
        <v>50</v>
      </c>
      <c r="D86" s="7" t="s">
        <v>149</v>
      </c>
      <c r="E86" s="7" t="s">
        <v>151</v>
      </c>
      <c r="F86" s="26" t="s">
        <v>152</v>
      </c>
      <c r="G86" s="28">
        <v>1100</v>
      </c>
      <c r="O86" s="48"/>
      <c r="Q86" s="48"/>
    </row>
    <row r="87" spans="1:17" s="47" customFormat="1" ht="15" customHeight="1" x14ac:dyDescent="0.25">
      <c r="A87" s="81"/>
      <c r="B87" s="166"/>
      <c r="C87" s="135"/>
      <c r="D87" s="136"/>
      <c r="E87" s="136"/>
      <c r="F87" s="29"/>
      <c r="G87" s="31"/>
      <c r="O87" s="48"/>
      <c r="Q87" s="48"/>
    </row>
    <row r="88" spans="1:17" s="47" customFormat="1" ht="15.75" customHeight="1" thickBot="1" x14ac:dyDescent="0.3">
      <c r="A88" s="81"/>
      <c r="B88" s="166"/>
      <c r="C88" s="137"/>
      <c r="D88" s="138"/>
      <c r="E88" s="138"/>
      <c r="F88" s="36"/>
      <c r="G88" s="38"/>
      <c r="O88" s="48"/>
      <c r="Q88" s="48"/>
    </row>
    <row r="89" spans="1:17" s="47" customFormat="1" ht="25.5" x14ac:dyDescent="0.25">
      <c r="A89" s="81">
        <v>6</v>
      </c>
      <c r="B89" s="166"/>
      <c r="C89" s="78" t="s">
        <v>106</v>
      </c>
      <c r="D89" s="7" t="s">
        <v>150</v>
      </c>
      <c r="E89" s="7" t="s">
        <v>151</v>
      </c>
      <c r="F89" s="26" t="s">
        <v>152</v>
      </c>
      <c r="G89" s="28">
        <v>1100</v>
      </c>
      <c r="O89" s="48"/>
      <c r="Q89" s="48"/>
    </row>
    <row r="90" spans="1:17" s="47" customFormat="1" ht="15" customHeight="1" x14ac:dyDescent="0.25">
      <c r="A90" s="81"/>
      <c r="B90" s="166"/>
      <c r="C90" s="135"/>
      <c r="D90" s="136"/>
      <c r="E90" s="136"/>
      <c r="F90" s="29"/>
      <c r="G90" s="31"/>
      <c r="O90" s="48"/>
      <c r="Q90" s="48"/>
    </row>
    <row r="91" spans="1:17" s="47" customFormat="1" ht="15.75" customHeight="1" thickBot="1" x14ac:dyDescent="0.3">
      <c r="A91" s="81"/>
      <c r="B91" s="166"/>
      <c r="C91" s="137"/>
      <c r="D91" s="138"/>
      <c r="E91" s="138"/>
      <c r="F91" s="36"/>
      <c r="G91" s="38"/>
      <c r="O91" s="48"/>
      <c r="Q91" s="48"/>
    </row>
    <row r="92" spans="1:17" s="47" customFormat="1" ht="25.5" x14ac:dyDescent="0.25">
      <c r="A92" s="81">
        <v>7</v>
      </c>
      <c r="B92" s="166"/>
      <c r="C92" s="78" t="s">
        <v>48</v>
      </c>
      <c r="D92" s="7" t="s">
        <v>104</v>
      </c>
      <c r="E92" s="7" t="s">
        <v>151</v>
      </c>
      <c r="F92" s="26" t="s">
        <v>143</v>
      </c>
      <c r="G92" s="28">
        <v>1100</v>
      </c>
      <c r="O92" s="48"/>
      <c r="Q92" s="48"/>
    </row>
    <row r="93" spans="1:17" s="47" customFormat="1" ht="15" customHeight="1" x14ac:dyDescent="0.25">
      <c r="A93" s="81"/>
      <c r="B93" s="166"/>
      <c r="C93" s="135"/>
      <c r="D93" s="136"/>
      <c r="E93" s="136"/>
      <c r="F93" s="29"/>
      <c r="G93" s="31"/>
      <c r="O93" s="48"/>
      <c r="Q93" s="48"/>
    </row>
    <row r="94" spans="1:17" s="47" customFormat="1" ht="15.75" customHeight="1" thickBot="1" x14ac:dyDescent="0.3">
      <c r="A94" s="81"/>
      <c r="B94" s="166"/>
      <c r="C94" s="137"/>
      <c r="D94" s="138"/>
      <c r="E94" s="138"/>
      <c r="F94" s="36"/>
      <c r="G94" s="38"/>
      <c r="O94" s="48"/>
      <c r="Q94" s="48"/>
    </row>
    <row r="95" spans="1:17" s="47" customFormat="1" ht="25.5" x14ac:dyDescent="0.25">
      <c r="A95" s="81">
        <v>8</v>
      </c>
      <c r="B95" s="166"/>
      <c r="C95" s="78" t="s">
        <v>50</v>
      </c>
      <c r="D95" s="7" t="s">
        <v>149</v>
      </c>
      <c r="E95" s="7" t="s">
        <v>151</v>
      </c>
      <c r="F95" s="26" t="s">
        <v>143</v>
      </c>
      <c r="G95" s="28">
        <v>1100</v>
      </c>
      <c r="O95" s="48"/>
      <c r="Q95" s="48"/>
    </row>
    <row r="96" spans="1:17" s="47" customFormat="1" ht="15" customHeight="1" x14ac:dyDescent="0.25">
      <c r="A96" s="81"/>
      <c r="B96" s="166"/>
      <c r="C96" s="135"/>
      <c r="D96" s="136"/>
      <c r="E96" s="136"/>
      <c r="F96" s="29"/>
      <c r="G96" s="31"/>
      <c r="O96" s="48"/>
      <c r="Q96" s="48"/>
    </row>
    <row r="97" spans="1:17" s="47" customFormat="1" ht="15.75" customHeight="1" thickBot="1" x14ac:dyDescent="0.3">
      <c r="A97" s="81"/>
      <c r="B97" s="166"/>
      <c r="C97" s="137"/>
      <c r="D97" s="138"/>
      <c r="E97" s="138"/>
      <c r="F97" s="36"/>
      <c r="G97" s="38"/>
      <c r="O97" s="48"/>
      <c r="Q97" s="48"/>
    </row>
    <row r="98" spans="1:17" s="47" customFormat="1" ht="25.5" x14ac:dyDescent="0.25">
      <c r="A98" s="81">
        <v>9</v>
      </c>
      <c r="B98" s="166"/>
      <c r="C98" s="78" t="s">
        <v>106</v>
      </c>
      <c r="D98" s="7" t="s">
        <v>150</v>
      </c>
      <c r="E98" s="7" t="s">
        <v>151</v>
      </c>
      <c r="F98" s="26" t="s">
        <v>143</v>
      </c>
      <c r="G98" s="28">
        <v>1100</v>
      </c>
      <c r="O98" s="48"/>
      <c r="Q98" s="48"/>
    </row>
    <row r="99" spans="1:17" s="47" customFormat="1" ht="15" customHeight="1" x14ac:dyDescent="0.25">
      <c r="A99" s="81"/>
      <c r="B99" s="166"/>
      <c r="C99" s="135"/>
      <c r="D99" s="136"/>
      <c r="E99" s="136"/>
      <c r="F99" s="29"/>
      <c r="G99" s="31"/>
      <c r="O99" s="48"/>
      <c r="Q99" s="48"/>
    </row>
    <row r="100" spans="1:17" s="47" customFormat="1" ht="15.75" customHeight="1" thickBot="1" x14ac:dyDescent="0.3">
      <c r="A100" s="81"/>
      <c r="B100" s="166"/>
      <c r="C100" s="137"/>
      <c r="D100" s="138"/>
      <c r="E100" s="138"/>
      <c r="F100" s="36"/>
      <c r="G100" s="38"/>
      <c r="O100" s="48"/>
      <c r="Q100" s="48"/>
    </row>
    <row r="101" spans="1:17" s="47" customFormat="1" ht="26.25" thickBot="1" x14ac:dyDescent="0.3">
      <c r="A101" s="81">
        <v>10</v>
      </c>
      <c r="B101" s="166"/>
      <c r="C101" s="18" t="s">
        <v>48</v>
      </c>
      <c r="D101" s="7" t="s">
        <v>104</v>
      </c>
      <c r="E101" s="7" t="s">
        <v>151</v>
      </c>
      <c r="F101" s="26" t="s">
        <v>153</v>
      </c>
      <c r="G101" s="28">
        <v>1100</v>
      </c>
      <c r="O101" s="48"/>
      <c r="Q101" s="48"/>
    </row>
    <row r="102" spans="1:17" s="47" customFormat="1" ht="13.5" thickBot="1" x14ac:dyDescent="0.3">
      <c r="A102" s="81"/>
      <c r="B102" s="166"/>
      <c r="C102" s="18"/>
      <c r="D102" s="7"/>
      <c r="E102" s="7"/>
      <c r="F102" s="26"/>
      <c r="G102" s="28"/>
      <c r="O102" s="48"/>
      <c r="Q102" s="48"/>
    </row>
    <row r="103" spans="1:17" s="47" customFormat="1" ht="13.5" thickBot="1" x14ac:dyDescent="0.3">
      <c r="A103" s="81"/>
      <c r="B103" s="166"/>
      <c r="C103" s="18"/>
      <c r="D103" s="7"/>
      <c r="E103" s="7"/>
      <c r="F103" s="26"/>
      <c r="G103" s="28"/>
      <c r="O103" s="48"/>
      <c r="Q103" s="48"/>
    </row>
    <row r="104" spans="1:17" s="47" customFormat="1" ht="25.5" x14ac:dyDescent="0.25">
      <c r="A104" s="81">
        <v>11</v>
      </c>
      <c r="B104" s="166"/>
      <c r="C104" s="18" t="s">
        <v>50</v>
      </c>
      <c r="D104" s="7" t="s">
        <v>156</v>
      </c>
      <c r="E104" s="7" t="s">
        <v>151</v>
      </c>
      <c r="F104" s="26" t="s">
        <v>153</v>
      </c>
      <c r="G104" s="28">
        <v>1100</v>
      </c>
      <c r="O104" s="48"/>
      <c r="Q104" s="48"/>
    </row>
    <row r="105" spans="1:17" s="47" customFormat="1" ht="15" customHeight="1" x14ac:dyDescent="0.25">
      <c r="A105" s="81"/>
      <c r="B105" s="166"/>
      <c r="C105" s="163"/>
      <c r="D105" s="136"/>
      <c r="E105" s="136"/>
      <c r="F105" s="44"/>
      <c r="G105" s="31"/>
      <c r="O105" s="48"/>
      <c r="Q105" s="48"/>
    </row>
    <row r="106" spans="1:17" s="47" customFormat="1" ht="15" customHeight="1" thickBot="1" x14ac:dyDescent="0.3">
      <c r="A106" s="81"/>
      <c r="B106" s="166"/>
      <c r="C106" s="163"/>
      <c r="D106" s="136"/>
      <c r="E106" s="136"/>
      <c r="F106" s="44"/>
      <c r="G106" s="31"/>
      <c r="O106" s="48"/>
      <c r="Q106" s="48"/>
    </row>
    <row r="107" spans="1:17" s="47" customFormat="1" ht="25.5" x14ac:dyDescent="0.25">
      <c r="A107" s="81">
        <v>12</v>
      </c>
      <c r="B107" s="166"/>
      <c r="C107" s="18" t="s">
        <v>106</v>
      </c>
      <c r="D107" s="7" t="s">
        <v>150</v>
      </c>
      <c r="E107" s="7" t="s">
        <v>151</v>
      </c>
      <c r="F107" s="26" t="s">
        <v>153</v>
      </c>
      <c r="G107" s="28">
        <v>1100</v>
      </c>
      <c r="O107" s="48"/>
      <c r="Q107" s="48"/>
    </row>
    <row r="108" spans="1:17" s="47" customFormat="1" x14ac:dyDescent="0.25">
      <c r="A108" s="81"/>
      <c r="B108" s="166"/>
      <c r="C108" s="176"/>
      <c r="D108" s="177"/>
      <c r="E108" s="178"/>
      <c r="F108" s="44"/>
      <c r="G108" s="46"/>
      <c r="O108" s="48"/>
      <c r="Q108" s="48"/>
    </row>
    <row r="109" spans="1:17" s="47" customFormat="1" ht="13.5" thickBot="1" x14ac:dyDescent="0.3">
      <c r="A109" s="81"/>
      <c r="B109" s="166"/>
      <c r="C109" s="187"/>
      <c r="D109" s="188"/>
      <c r="E109" s="189"/>
      <c r="F109" s="44"/>
      <c r="G109" s="46"/>
      <c r="O109" s="48"/>
      <c r="Q109" s="48"/>
    </row>
    <row r="110" spans="1:17" s="47" customFormat="1" ht="26.25" thickBot="1" x14ac:dyDescent="0.3">
      <c r="A110" s="81"/>
      <c r="B110" s="166"/>
      <c r="C110" s="105" t="s">
        <v>52</v>
      </c>
      <c r="D110" s="101" t="s">
        <v>104</v>
      </c>
      <c r="E110" s="115" t="s">
        <v>155</v>
      </c>
      <c r="F110" s="104" t="s">
        <v>153</v>
      </c>
      <c r="G110" s="46">
        <v>1100</v>
      </c>
      <c r="O110" s="48"/>
      <c r="Q110" s="48"/>
    </row>
    <row r="111" spans="1:17" s="47" customFormat="1" x14ac:dyDescent="0.25">
      <c r="A111" s="81"/>
      <c r="B111" s="175"/>
      <c r="C111" s="190"/>
      <c r="D111" s="190"/>
      <c r="E111" s="190"/>
      <c r="F111" s="44"/>
      <c r="G111" s="46"/>
      <c r="O111" s="48"/>
      <c r="Q111" s="48"/>
    </row>
    <row r="112" spans="1:17" s="47" customFormat="1" ht="13.5" thickBot="1" x14ac:dyDescent="0.3">
      <c r="A112" s="81"/>
      <c r="B112" s="175"/>
      <c r="C112" s="191"/>
      <c r="D112" s="191"/>
      <c r="E112" s="191"/>
      <c r="F112" s="44"/>
      <c r="G112" s="46"/>
      <c r="O112" s="48"/>
      <c r="Q112" s="48"/>
    </row>
    <row r="113" spans="1:17" s="47" customFormat="1" ht="26.25" thickBot="1" x14ac:dyDescent="0.3">
      <c r="A113" s="81"/>
      <c r="B113" s="166"/>
      <c r="C113" s="105" t="s">
        <v>112</v>
      </c>
      <c r="D113" s="101" t="s">
        <v>150</v>
      </c>
      <c r="E113" s="115" t="s">
        <v>155</v>
      </c>
      <c r="F113" s="104" t="s">
        <v>153</v>
      </c>
      <c r="G113" s="46">
        <v>1100</v>
      </c>
      <c r="O113" s="48"/>
      <c r="Q113" s="48"/>
    </row>
    <row r="114" spans="1:17" s="47" customFormat="1" x14ac:dyDescent="0.25">
      <c r="A114" s="81"/>
      <c r="B114" s="166"/>
      <c r="C114" s="192"/>
      <c r="D114" s="193"/>
      <c r="E114" s="194"/>
      <c r="F114" s="44"/>
      <c r="G114" s="46"/>
      <c r="O114" s="48"/>
      <c r="Q114" s="48"/>
    </row>
    <row r="115" spans="1:17" s="47" customFormat="1" ht="13.5" thickBot="1" x14ac:dyDescent="0.3">
      <c r="A115" s="81"/>
      <c r="B115" s="166"/>
      <c r="C115" s="107"/>
      <c r="D115" s="108"/>
      <c r="E115" s="109"/>
      <c r="F115" s="44"/>
      <c r="G115" s="46"/>
      <c r="O115" s="48"/>
      <c r="Q115" s="48"/>
    </row>
    <row r="116" spans="1:17" s="47" customFormat="1" ht="26.25" thickBot="1" x14ac:dyDescent="0.3">
      <c r="A116" s="81"/>
      <c r="B116" s="166"/>
      <c r="C116" s="105" t="s">
        <v>154</v>
      </c>
      <c r="D116" s="101" t="s">
        <v>149</v>
      </c>
      <c r="E116" s="115" t="s">
        <v>155</v>
      </c>
      <c r="F116" s="104" t="s">
        <v>153</v>
      </c>
      <c r="G116" s="46">
        <v>1100</v>
      </c>
      <c r="O116" s="48"/>
      <c r="Q116" s="48"/>
    </row>
    <row r="117" spans="1:17" s="47" customFormat="1" x14ac:dyDescent="0.25">
      <c r="A117" s="81"/>
      <c r="B117" s="166"/>
      <c r="C117" s="192"/>
      <c r="D117" s="193"/>
      <c r="E117" s="194"/>
      <c r="F117" s="44"/>
      <c r="G117" s="46"/>
      <c r="O117" s="48"/>
      <c r="Q117" s="48"/>
    </row>
    <row r="118" spans="1:17" s="47" customFormat="1" ht="13.5" thickBot="1" x14ac:dyDescent="0.3">
      <c r="A118" s="81"/>
      <c r="B118" s="166"/>
      <c r="C118" s="195"/>
      <c r="D118" s="196"/>
      <c r="E118" s="197"/>
      <c r="F118" s="44"/>
      <c r="G118" s="46"/>
      <c r="O118" s="48"/>
      <c r="Q118" s="48"/>
    </row>
    <row r="119" spans="1:17" s="47" customFormat="1" ht="26.25" thickBot="1" x14ac:dyDescent="0.3">
      <c r="A119" s="81"/>
      <c r="B119" s="166"/>
      <c r="C119" s="105" t="s">
        <v>108</v>
      </c>
      <c r="D119" s="101" t="s">
        <v>104</v>
      </c>
      <c r="E119" s="106" t="s">
        <v>157</v>
      </c>
      <c r="F119" s="104" t="s">
        <v>153</v>
      </c>
      <c r="G119" s="46">
        <v>1100</v>
      </c>
      <c r="O119" s="48"/>
      <c r="Q119" s="48"/>
    </row>
    <row r="120" spans="1:17" s="47" customFormat="1" ht="15" customHeight="1" x14ac:dyDescent="0.25">
      <c r="A120" s="81"/>
      <c r="B120" s="166"/>
      <c r="C120" s="179"/>
      <c r="D120" s="180"/>
      <c r="E120" s="180"/>
      <c r="F120" s="44"/>
      <c r="G120" s="31"/>
      <c r="O120" s="48"/>
      <c r="Q120" s="48"/>
    </row>
    <row r="121" spans="1:17" s="47" customFormat="1" ht="15" customHeight="1" thickBot="1" x14ac:dyDescent="0.3">
      <c r="A121" s="81"/>
      <c r="B121" s="166"/>
      <c r="C121" s="181"/>
      <c r="D121" s="182"/>
      <c r="E121" s="182"/>
      <c r="F121" s="44"/>
      <c r="G121" s="31"/>
      <c r="O121" s="48"/>
      <c r="Q121" s="48"/>
    </row>
    <row r="122" spans="1:17" s="47" customFormat="1" ht="34.5" customHeight="1" thickBot="1" x14ac:dyDescent="0.3">
      <c r="A122" s="81"/>
      <c r="B122" s="175"/>
      <c r="C122" s="113" t="s">
        <v>109</v>
      </c>
      <c r="D122" s="114" t="s">
        <v>156</v>
      </c>
      <c r="E122" s="116" t="s">
        <v>157</v>
      </c>
      <c r="F122" s="104" t="s">
        <v>153</v>
      </c>
      <c r="G122" s="31">
        <v>1100</v>
      </c>
      <c r="O122" s="48"/>
      <c r="Q122" s="48"/>
    </row>
    <row r="123" spans="1:17" s="47" customFormat="1" ht="15" customHeight="1" x14ac:dyDescent="0.25">
      <c r="A123" s="81"/>
      <c r="B123" s="166"/>
      <c r="C123" s="183"/>
      <c r="D123" s="184"/>
      <c r="E123" s="184"/>
      <c r="F123" s="44"/>
      <c r="G123" s="31"/>
      <c r="O123" s="48"/>
      <c r="Q123" s="48"/>
    </row>
    <row r="124" spans="1:17" s="47" customFormat="1" ht="15" customHeight="1" thickBot="1" x14ac:dyDescent="0.3">
      <c r="A124" s="81"/>
      <c r="B124" s="166"/>
      <c r="C124" s="185"/>
      <c r="D124" s="186"/>
      <c r="E124" s="186"/>
      <c r="F124" s="44"/>
      <c r="G124" s="31"/>
      <c r="O124" s="48"/>
      <c r="Q124" s="48"/>
    </row>
    <row r="125" spans="1:17" s="47" customFormat="1" ht="27" customHeight="1" thickBot="1" x14ac:dyDescent="0.3">
      <c r="A125" s="82"/>
      <c r="B125" s="167"/>
      <c r="C125" s="112" t="s">
        <v>110</v>
      </c>
      <c r="D125" s="111" t="s">
        <v>150</v>
      </c>
      <c r="E125" s="117" t="s">
        <v>157</v>
      </c>
      <c r="F125" s="110" t="s">
        <v>153</v>
      </c>
      <c r="G125" s="38">
        <v>1100</v>
      </c>
      <c r="O125" s="48"/>
      <c r="Q125" s="48"/>
    </row>
  </sheetData>
  <mergeCells count="51">
    <mergeCell ref="C106:E106"/>
    <mergeCell ref="C120:E120"/>
    <mergeCell ref="C121:E121"/>
    <mergeCell ref="C123:E123"/>
    <mergeCell ref="C124:E124"/>
    <mergeCell ref="C109:E109"/>
    <mergeCell ref="C111:E111"/>
    <mergeCell ref="C112:E112"/>
    <mergeCell ref="C114:E114"/>
    <mergeCell ref="C117:E117"/>
    <mergeCell ref="C118:E118"/>
    <mergeCell ref="C96:E96"/>
    <mergeCell ref="C97:E97"/>
    <mergeCell ref="C99:E99"/>
    <mergeCell ref="C100:E100"/>
    <mergeCell ref="C105:E105"/>
    <mergeCell ref="B74:B125"/>
    <mergeCell ref="C75:E75"/>
    <mergeCell ref="C76:E76"/>
    <mergeCell ref="C78:E78"/>
    <mergeCell ref="C79:E79"/>
    <mergeCell ref="C81:E81"/>
    <mergeCell ref="C82:E82"/>
    <mergeCell ref="C84:E84"/>
    <mergeCell ref="C85:E85"/>
    <mergeCell ref="C87:E87"/>
    <mergeCell ref="C108:E108"/>
    <mergeCell ref="C88:E88"/>
    <mergeCell ref="C90:E90"/>
    <mergeCell ref="C91:E91"/>
    <mergeCell ref="C93:E93"/>
    <mergeCell ref="C94:E94"/>
    <mergeCell ref="A67:A69"/>
    <mergeCell ref="B67:B72"/>
    <mergeCell ref="C68:E68"/>
    <mergeCell ref="C69:E69"/>
    <mergeCell ref="A70:A72"/>
    <mergeCell ref="C71:E71"/>
    <mergeCell ref="C72:E72"/>
    <mergeCell ref="B45:B60"/>
    <mergeCell ref="A1:R1"/>
    <mergeCell ref="A2:R2"/>
    <mergeCell ref="A3:R3"/>
    <mergeCell ref="A4:R4"/>
    <mergeCell ref="A5:R5"/>
    <mergeCell ref="A6:R6"/>
    <mergeCell ref="A7:R7"/>
    <mergeCell ref="A8:R8"/>
    <mergeCell ref="A10:R10"/>
    <mergeCell ref="B12:B25"/>
    <mergeCell ref="A43:R43"/>
  </mergeCells>
  <printOptions horizontalCentered="1"/>
  <pageMargins left="0.7" right="0.7" top="0.75" bottom="0.75" header="0.3" footer="0.3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913A9-B3BA-425A-9DDB-A2746E51318F}">
  <dimension ref="A1:R125"/>
  <sheetViews>
    <sheetView tabSelected="1" topLeftCell="A12" zoomScale="85" zoomScaleNormal="85" workbookViewId="0">
      <selection activeCell="K54" sqref="K54"/>
    </sheetView>
  </sheetViews>
  <sheetFormatPr baseColWidth="10" defaultRowHeight="12.75" x14ac:dyDescent="0.25"/>
  <cols>
    <col min="1" max="1" width="8.140625" style="6" bestFit="1" customWidth="1"/>
    <col min="2" max="2" width="9.28515625" style="13" bestFit="1" customWidth="1"/>
    <col min="3" max="3" width="24.7109375" style="14" customWidth="1"/>
    <col min="4" max="4" width="18.7109375" style="15" customWidth="1"/>
    <col min="5" max="5" width="16.7109375" style="15" customWidth="1"/>
    <col min="6" max="7" width="11.28515625" style="47" bestFit="1" customWidth="1"/>
    <col min="8" max="10" width="9.7109375" style="47" bestFit="1" customWidth="1"/>
    <col min="11" max="11" width="13.5703125" style="47" bestFit="1" customWidth="1"/>
    <col min="12" max="12" width="8.28515625" style="47" bestFit="1" customWidth="1"/>
    <col min="13" max="13" width="10.140625" style="47" bestFit="1" customWidth="1"/>
    <col min="14" max="14" width="9.7109375" style="47" bestFit="1" customWidth="1"/>
    <col min="15" max="15" width="13.140625" style="48" bestFit="1" customWidth="1"/>
    <col min="16" max="16" width="11.85546875" style="47" bestFit="1" customWidth="1"/>
    <col min="17" max="17" width="13.140625" style="48" bestFit="1" customWidth="1"/>
    <col min="18" max="18" width="12.85546875" style="47" customWidth="1"/>
    <col min="19" max="16384" width="11.42578125" style="1"/>
  </cols>
  <sheetData>
    <row r="1" spans="1:18" ht="18" x14ac:dyDescent="0.25">
      <c r="A1" s="172" t="s">
        <v>40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18" x14ac:dyDescent="0.25">
      <c r="A2" s="172" t="s">
        <v>41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18" x14ac:dyDescent="0.25">
      <c r="A3" s="173" t="s">
        <v>99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ht="18" x14ac:dyDescent="0.25">
      <c r="A4" s="172" t="s">
        <v>42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5" spans="1:18" ht="18" x14ac:dyDescent="0.25">
      <c r="A5" s="172" t="s">
        <v>98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</row>
    <row r="6" spans="1:18" ht="18" x14ac:dyDescent="0.25">
      <c r="A6" s="172" t="s">
        <v>158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</row>
    <row r="7" spans="1:18" ht="18" x14ac:dyDescent="0.25">
      <c r="A7" s="172" t="s">
        <v>176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</row>
    <row r="8" spans="1:18" ht="18" x14ac:dyDescent="0.25">
      <c r="A8" s="174" t="s">
        <v>177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</row>
    <row r="9" spans="1:18" x14ac:dyDescent="0.25">
      <c r="A9" s="2"/>
      <c r="B9" s="3"/>
      <c r="C9" s="4"/>
      <c r="D9" s="5"/>
      <c r="E9" s="5"/>
      <c r="F9" s="24"/>
      <c r="G9" s="24"/>
      <c r="H9" s="24"/>
      <c r="I9" s="24"/>
      <c r="J9" s="24"/>
      <c r="K9" s="24"/>
      <c r="L9" s="24"/>
      <c r="M9" s="24"/>
      <c r="N9" s="24"/>
      <c r="O9" s="25"/>
      <c r="P9" s="24"/>
      <c r="Q9" s="25"/>
      <c r="R9" s="24"/>
    </row>
    <row r="10" spans="1:18" ht="21" customHeight="1" thickBot="1" x14ac:dyDescent="0.3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</row>
    <row r="11" spans="1:18" s="49" customFormat="1" ht="114.75" thickBot="1" x14ac:dyDescent="0.3">
      <c r="A11" s="56" t="s">
        <v>3</v>
      </c>
      <c r="B11" s="57" t="s">
        <v>19</v>
      </c>
      <c r="C11" s="12" t="s">
        <v>16</v>
      </c>
      <c r="D11" s="12" t="s">
        <v>1</v>
      </c>
      <c r="E11" s="12" t="s">
        <v>2</v>
      </c>
      <c r="F11" s="41" t="s">
        <v>15</v>
      </c>
      <c r="G11" s="41" t="s">
        <v>4</v>
      </c>
      <c r="H11" s="41" t="s">
        <v>9</v>
      </c>
      <c r="I11" s="41" t="s">
        <v>5</v>
      </c>
      <c r="J11" s="41" t="s">
        <v>6</v>
      </c>
      <c r="K11" s="41" t="s">
        <v>117</v>
      </c>
      <c r="L11" s="41" t="s">
        <v>8</v>
      </c>
      <c r="M11" s="41" t="s">
        <v>118</v>
      </c>
      <c r="N11" s="41" t="s">
        <v>17</v>
      </c>
      <c r="O11" s="41" t="s">
        <v>10</v>
      </c>
      <c r="P11" s="41" t="s">
        <v>11</v>
      </c>
      <c r="Q11" s="41" t="s">
        <v>12</v>
      </c>
      <c r="R11" s="42" t="s">
        <v>13</v>
      </c>
    </row>
    <row r="12" spans="1:18" ht="25.5" x14ac:dyDescent="0.25">
      <c r="A12" s="55">
        <v>1</v>
      </c>
      <c r="B12" s="139" t="s">
        <v>70</v>
      </c>
      <c r="C12" s="85" t="s">
        <v>74</v>
      </c>
      <c r="D12" s="17" t="s">
        <v>161</v>
      </c>
      <c r="E12" s="17" t="s">
        <v>169</v>
      </c>
      <c r="F12" s="44"/>
      <c r="G12" s="44">
        <v>17750</v>
      </c>
      <c r="H12" s="44"/>
      <c r="I12" s="44"/>
      <c r="J12" s="44">
        <v>375</v>
      </c>
      <c r="K12" s="44"/>
      <c r="L12" s="44">
        <v>250</v>
      </c>
      <c r="M12" s="44"/>
      <c r="N12" s="44"/>
      <c r="O12" s="45">
        <f>SUM(F12:N12)</f>
        <v>18375</v>
      </c>
      <c r="P12" s="44">
        <v>1858.58</v>
      </c>
      <c r="Q12" s="54">
        <f>+O12-P12</f>
        <v>16516.419999999998</v>
      </c>
      <c r="R12" s="46"/>
    </row>
    <row r="13" spans="1:18" ht="26.25" thickBot="1" x14ac:dyDescent="0.3">
      <c r="A13" s="55">
        <v>2</v>
      </c>
      <c r="B13" s="140"/>
      <c r="C13" s="76" t="s">
        <v>119</v>
      </c>
      <c r="D13" s="9" t="s">
        <v>122</v>
      </c>
      <c r="E13" s="9" t="s">
        <v>71</v>
      </c>
      <c r="F13" s="36"/>
      <c r="G13" s="36">
        <v>11250</v>
      </c>
      <c r="H13" s="44"/>
      <c r="I13" s="44"/>
      <c r="J13" s="44"/>
      <c r="K13" s="44"/>
      <c r="L13" s="44">
        <v>250</v>
      </c>
      <c r="M13" s="44"/>
      <c r="N13" s="44"/>
      <c r="O13" s="45">
        <v>11500</v>
      </c>
      <c r="P13" s="44">
        <v>1042.26</v>
      </c>
      <c r="Q13" s="54">
        <f>+O13-P13</f>
        <v>10457.74</v>
      </c>
      <c r="R13" s="46"/>
    </row>
    <row r="14" spans="1:18" ht="25.5" x14ac:dyDescent="0.25">
      <c r="A14" s="55">
        <v>4</v>
      </c>
      <c r="B14" s="140"/>
      <c r="C14" s="86" t="s">
        <v>23</v>
      </c>
      <c r="D14" s="63" t="s">
        <v>162</v>
      </c>
      <c r="E14" s="63" t="s">
        <v>71</v>
      </c>
      <c r="F14" s="29"/>
      <c r="G14" s="29">
        <v>6500</v>
      </c>
      <c r="H14" s="29"/>
      <c r="I14" s="29"/>
      <c r="J14" s="29"/>
      <c r="K14" s="44"/>
      <c r="L14" s="29">
        <v>250</v>
      </c>
      <c r="M14" s="29"/>
      <c r="N14" s="29"/>
      <c r="O14" s="30">
        <f t="shared" ref="O14:O23" si="0">SUM(F14:N14)</f>
        <v>6750</v>
      </c>
      <c r="P14" s="29">
        <v>2457.77</v>
      </c>
      <c r="Q14" s="51">
        <f t="shared" ref="Q14:Q41" si="1">+O14-P14</f>
        <v>4292.2299999999996</v>
      </c>
      <c r="R14" s="31"/>
    </row>
    <row r="15" spans="1:18" ht="25.5" x14ac:dyDescent="0.25">
      <c r="A15" s="55">
        <v>5</v>
      </c>
      <c r="B15" s="140"/>
      <c r="C15" s="86" t="s">
        <v>24</v>
      </c>
      <c r="D15" s="63" t="s">
        <v>163</v>
      </c>
      <c r="E15" s="63" t="s">
        <v>71</v>
      </c>
      <c r="F15" s="29"/>
      <c r="G15" s="29">
        <v>5250</v>
      </c>
      <c r="H15" s="29"/>
      <c r="I15" s="29"/>
      <c r="J15" s="29"/>
      <c r="K15" s="44"/>
      <c r="L15" s="29">
        <v>250</v>
      </c>
      <c r="M15" s="29"/>
      <c r="N15" s="29"/>
      <c r="O15" s="30">
        <f t="shared" si="0"/>
        <v>5500</v>
      </c>
      <c r="P15" s="29">
        <v>3130.52</v>
      </c>
      <c r="Q15" s="51">
        <f t="shared" si="1"/>
        <v>2369.48</v>
      </c>
      <c r="R15" s="31"/>
    </row>
    <row r="16" spans="1:18" ht="25.5" x14ac:dyDescent="0.25">
      <c r="A16" s="55">
        <v>7</v>
      </c>
      <c r="B16" s="140"/>
      <c r="C16" s="86" t="s">
        <v>26</v>
      </c>
      <c r="D16" s="63" t="s">
        <v>33</v>
      </c>
      <c r="E16" s="63" t="s">
        <v>73</v>
      </c>
      <c r="F16" s="29"/>
      <c r="G16" s="29">
        <v>12250</v>
      </c>
      <c r="H16" s="29"/>
      <c r="I16" s="29"/>
      <c r="J16" s="29"/>
      <c r="K16" s="44"/>
      <c r="L16" s="29">
        <v>250</v>
      </c>
      <c r="M16" s="29"/>
      <c r="N16" s="29"/>
      <c r="O16" s="30">
        <f t="shared" si="0"/>
        <v>12500</v>
      </c>
      <c r="P16" s="29">
        <v>1009.9</v>
      </c>
      <c r="Q16" s="51">
        <f t="shared" si="1"/>
        <v>11490.1</v>
      </c>
      <c r="R16" s="31"/>
    </row>
    <row r="17" spans="1:18" ht="25.5" x14ac:dyDescent="0.25">
      <c r="A17" s="55">
        <v>8</v>
      </c>
      <c r="B17" s="140"/>
      <c r="C17" s="86" t="s">
        <v>60</v>
      </c>
      <c r="D17" s="63" t="s">
        <v>165</v>
      </c>
      <c r="E17" s="63" t="s">
        <v>73</v>
      </c>
      <c r="F17" s="29"/>
      <c r="G17" s="29">
        <v>5250</v>
      </c>
      <c r="H17" s="29"/>
      <c r="I17" s="29"/>
      <c r="J17" s="29"/>
      <c r="K17" s="44"/>
      <c r="L17" s="29">
        <v>250</v>
      </c>
      <c r="M17" s="29"/>
      <c r="N17" s="29"/>
      <c r="O17" s="30">
        <f t="shared" si="0"/>
        <v>5500</v>
      </c>
      <c r="P17" s="29">
        <v>1738.61</v>
      </c>
      <c r="Q17" s="51">
        <f t="shared" si="1"/>
        <v>3761.3900000000003</v>
      </c>
      <c r="R17" s="31"/>
    </row>
    <row r="18" spans="1:18" ht="25.5" x14ac:dyDescent="0.25">
      <c r="A18" s="55">
        <v>9</v>
      </c>
      <c r="B18" s="140"/>
      <c r="C18" s="86" t="s">
        <v>65</v>
      </c>
      <c r="D18" s="63" t="s">
        <v>94</v>
      </c>
      <c r="E18" s="63" t="s">
        <v>73</v>
      </c>
      <c r="F18" s="29"/>
      <c r="G18" s="29">
        <v>7500</v>
      </c>
      <c r="H18" s="29"/>
      <c r="I18" s="29"/>
      <c r="J18" s="29"/>
      <c r="K18" s="44"/>
      <c r="L18" s="29">
        <v>250</v>
      </c>
      <c r="M18" s="29"/>
      <c r="N18" s="29"/>
      <c r="O18" s="30">
        <f t="shared" si="0"/>
        <v>7750</v>
      </c>
      <c r="P18" s="29">
        <v>530.36</v>
      </c>
      <c r="Q18" s="51">
        <f t="shared" si="1"/>
        <v>7219.64</v>
      </c>
      <c r="R18" s="31"/>
    </row>
    <row r="19" spans="1:18" ht="25.5" x14ac:dyDescent="0.25">
      <c r="A19" s="55"/>
      <c r="B19" s="140"/>
      <c r="C19" s="86" t="s">
        <v>139</v>
      </c>
      <c r="D19" s="63" t="s">
        <v>140</v>
      </c>
      <c r="E19" s="63" t="s">
        <v>73</v>
      </c>
      <c r="F19" s="29"/>
      <c r="G19" s="29">
        <v>5250</v>
      </c>
      <c r="H19" s="29"/>
      <c r="I19" s="29"/>
      <c r="J19" s="29"/>
      <c r="K19" s="44"/>
      <c r="L19" s="29">
        <v>250</v>
      </c>
      <c r="M19" s="29"/>
      <c r="N19" s="29"/>
      <c r="O19" s="30">
        <f t="shared" si="0"/>
        <v>5500</v>
      </c>
      <c r="P19" s="29">
        <v>253.57</v>
      </c>
      <c r="Q19" s="51">
        <f t="shared" si="1"/>
        <v>5246.43</v>
      </c>
      <c r="R19" s="31"/>
    </row>
    <row r="20" spans="1:18" ht="25.5" x14ac:dyDescent="0.25">
      <c r="A20" s="55"/>
      <c r="B20" s="140"/>
      <c r="C20" s="86" t="s">
        <v>178</v>
      </c>
      <c r="D20" s="63" t="s">
        <v>179</v>
      </c>
      <c r="E20" s="63" t="s">
        <v>169</v>
      </c>
      <c r="F20" s="29"/>
      <c r="G20" s="29">
        <v>2483.38</v>
      </c>
      <c r="H20" s="29"/>
      <c r="I20" s="29"/>
      <c r="J20" s="29"/>
      <c r="K20" s="44"/>
      <c r="L20" s="29">
        <v>112.84</v>
      </c>
      <c r="M20" s="29"/>
      <c r="N20" s="29"/>
      <c r="O20" s="30">
        <f t="shared" si="0"/>
        <v>2596.2200000000003</v>
      </c>
      <c r="P20" s="29">
        <v>2255.46</v>
      </c>
      <c r="Q20" s="51">
        <f t="shared" si="1"/>
        <v>340.76000000000022</v>
      </c>
      <c r="R20" s="31"/>
    </row>
    <row r="21" spans="1:18" ht="25.5" x14ac:dyDescent="0.25">
      <c r="A21" s="55">
        <v>10</v>
      </c>
      <c r="B21" s="140"/>
      <c r="C21" s="86" t="s">
        <v>58</v>
      </c>
      <c r="D21" s="63" t="s">
        <v>164</v>
      </c>
      <c r="E21" s="63" t="s">
        <v>168</v>
      </c>
      <c r="F21" s="29"/>
      <c r="G21" s="29">
        <v>0</v>
      </c>
      <c r="H21" s="29"/>
      <c r="I21" s="29"/>
      <c r="J21" s="29"/>
      <c r="K21" s="44"/>
      <c r="L21" s="29">
        <v>0</v>
      </c>
      <c r="M21" s="29"/>
      <c r="N21" s="29"/>
      <c r="O21" s="30">
        <f t="shared" si="0"/>
        <v>0</v>
      </c>
      <c r="P21" s="29">
        <v>0</v>
      </c>
      <c r="Q21" s="51">
        <f t="shared" si="1"/>
        <v>0</v>
      </c>
      <c r="R21" s="31"/>
    </row>
    <row r="22" spans="1:18" ht="25.5" x14ac:dyDescent="0.25">
      <c r="A22" s="55">
        <v>11</v>
      </c>
      <c r="B22" s="140"/>
      <c r="C22" s="86" t="s">
        <v>27</v>
      </c>
      <c r="D22" s="63" t="s">
        <v>34</v>
      </c>
      <c r="E22" s="63" t="s">
        <v>84</v>
      </c>
      <c r="F22" s="29"/>
      <c r="G22" s="29">
        <v>6000</v>
      </c>
      <c r="H22" s="29"/>
      <c r="I22" s="29">
        <v>150</v>
      </c>
      <c r="J22" s="29"/>
      <c r="K22" s="44"/>
      <c r="L22" s="29">
        <v>250</v>
      </c>
      <c r="M22" s="29"/>
      <c r="N22" s="29"/>
      <c r="O22" s="30">
        <f t="shared" si="0"/>
        <v>6400</v>
      </c>
      <c r="P22" s="29">
        <v>2242.9899999999998</v>
      </c>
      <c r="Q22" s="51">
        <f t="shared" si="1"/>
        <v>4157.01</v>
      </c>
      <c r="R22" s="31"/>
    </row>
    <row r="23" spans="1:18" ht="25.5" x14ac:dyDescent="0.25">
      <c r="A23" s="55">
        <v>12</v>
      </c>
      <c r="B23" s="140"/>
      <c r="C23" s="87" t="s">
        <v>28</v>
      </c>
      <c r="D23" s="16" t="s">
        <v>35</v>
      </c>
      <c r="E23" s="16" t="s">
        <v>84</v>
      </c>
      <c r="F23" s="32"/>
      <c r="G23" s="32">
        <v>4500</v>
      </c>
      <c r="H23" s="32"/>
      <c r="I23" s="32">
        <v>100</v>
      </c>
      <c r="J23" s="32"/>
      <c r="K23" s="83"/>
      <c r="L23" s="32">
        <v>250</v>
      </c>
      <c r="M23" s="32"/>
      <c r="N23" s="32"/>
      <c r="O23" s="33">
        <f t="shared" si="0"/>
        <v>4850</v>
      </c>
      <c r="P23" s="32">
        <v>320.95999999999998</v>
      </c>
      <c r="Q23" s="52">
        <f t="shared" si="1"/>
        <v>4529.04</v>
      </c>
      <c r="R23" s="34"/>
    </row>
    <row r="24" spans="1:18" ht="25.5" x14ac:dyDescent="0.25">
      <c r="A24" s="55">
        <v>13</v>
      </c>
      <c r="B24" s="140"/>
      <c r="C24" s="86" t="s">
        <v>63</v>
      </c>
      <c r="D24" s="63" t="s">
        <v>64</v>
      </c>
      <c r="E24" s="63" t="s">
        <v>169</v>
      </c>
      <c r="F24" s="29"/>
      <c r="G24" s="29">
        <v>3550</v>
      </c>
      <c r="H24" s="29"/>
      <c r="I24" s="29"/>
      <c r="J24" s="29"/>
      <c r="K24" s="29"/>
      <c r="L24" s="29">
        <v>250</v>
      </c>
      <c r="M24" s="29"/>
      <c r="N24" s="29"/>
      <c r="O24" s="30">
        <f>SUM(F24:N24)</f>
        <v>3800</v>
      </c>
      <c r="P24" s="29">
        <v>171.47</v>
      </c>
      <c r="Q24" s="51">
        <f t="shared" si="1"/>
        <v>3628.53</v>
      </c>
      <c r="R24" s="29"/>
    </row>
    <row r="25" spans="1:18" ht="26.25" thickBot="1" x14ac:dyDescent="0.3">
      <c r="A25" s="55">
        <v>14</v>
      </c>
      <c r="B25" s="140"/>
      <c r="C25" s="87" t="s">
        <v>76</v>
      </c>
      <c r="D25" s="16" t="s">
        <v>62</v>
      </c>
      <c r="E25" s="16" t="s">
        <v>168</v>
      </c>
      <c r="F25" s="32"/>
      <c r="G25" s="32">
        <v>6500</v>
      </c>
      <c r="H25" s="32"/>
      <c r="I25" s="32"/>
      <c r="J25" s="32"/>
      <c r="K25" s="32"/>
      <c r="L25" s="32">
        <v>250</v>
      </c>
      <c r="M25" s="32"/>
      <c r="N25" s="32"/>
      <c r="O25" s="33">
        <f>SUM(F25:N25)</f>
        <v>6750</v>
      </c>
      <c r="P25" s="29">
        <v>527.71</v>
      </c>
      <c r="Q25" s="51">
        <f>+O25-P25</f>
        <v>6222.29</v>
      </c>
      <c r="R25" s="29"/>
    </row>
    <row r="26" spans="1:18" ht="26.25" thickBot="1" x14ac:dyDescent="0.3">
      <c r="A26" s="55"/>
      <c r="B26" s="99" t="s">
        <v>129</v>
      </c>
      <c r="C26" s="100" t="s">
        <v>130</v>
      </c>
      <c r="D26" s="101" t="s">
        <v>131</v>
      </c>
      <c r="E26" s="101" t="s">
        <v>168</v>
      </c>
      <c r="F26" s="102"/>
      <c r="G26" s="102">
        <v>5000</v>
      </c>
      <c r="H26" s="102"/>
      <c r="I26" s="102"/>
      <c r="J26" s="102"/>
      <c r="K26" s="102"/>
      <c r="L26" s="102">
        <v>250</v>
      </c>
      <c r="M26" s="102"/>
      <c r="N26" s="102"/>
      <c r="O26" s="103">
        <f>SUM(F26:N26)</f>
        <v>5250</v>
      </c>
      <c r="P26" s="95">
        <v>344.65</v>
      </c>
      <c r="Q26" s="96">
        <f>+O26-P26</f>
        <v>4905.3500000000004</v>
      </c>
      <c r="R26" s="97"/>
    </row>
    <row r="27" spans="1:18" ht="26.25" thickBot="1" x14ac:dyDescent="0.3">
      <c r="A27" s="55">
        <v>16</v>
      </c>
      <c r="B27" s="133" t="s">
        <v>47</v>
      </c>
      <c r="C27" s="93" t="s">
        <v>67</v>
      </c>
      <c r="D27" s="88" t="s">
        <v>66</v>
      </c>
      <c r="E27" s="88" t="s">
        <v>43</v>
      </c>
      <c r="F27" s="83"/>
      <c r="G27" s="83">
        <v>7000</v>
      </c>
      <c r="H27" s="83"/>
      <c r="I27" s="83"/>
      <c r="J27" s="83"/>
      <c r="K27" s="83"/>
      <c r="L27" s="83"/>
      <c r="M27" s="83"/>
      <c r="N27" s="83"/>
      <c r="O27" s="94">
        <f t="shared" ref="O27:O41" si="2">SUM(F27:N27)</f>
        <v>7000</v>
      </c>
      <c r="P27" s="44"/>
      <c r="Q27" s="54">
        <f t="shared" si="1"/>
        <v>7000</v>
      </c>
      <c r="R27" s="44"/>
    </row>
    <row r="28" spans="1:18" ht="25.5" x14ac:dyDescent="0.25">
      <c r="A28" s="55">
        <v>17</v>
      </c>
      <c r="B28" s="130"/>
      <c r="C28" s="126" t="s">
        <v>68</v>
      </c>
      <c r="D28" s="88" t="s">
        <v>66</v>
      </c>
      <c r="E28" s="88" t="s">
        <v>69</v>
      </c>
      <c r="F28" s="83"/>
      <c r="G28" s="83">
        <v>7000</v>
      </c>
      <c r="H28" s="83"/>
      <c r="I28" s="83"/>
      <c r="J28" s="83"/>
      <c r="K28" s="83"/>
      <c r="L28" s="83"/>
      <c r="M28" s="83"/>
      <c r="N28" s="83"/>
      <c r="O28" s="89">
        <f t="shared" si="2"/>
        <v>7000</v>
      </c>
      <c r="P28" s="44"/>
      <c r="Q28" s="54">
        <f t="shared" si="1"/>
        <v>7000</v>
      </c>
      <c r="R28" s="44"/>
    </row>
    <row r="29" spans="1:18" ht="25.5" x14ac:dyDescent="0.25">
      <c r="A29" s="55">
        <v>18</v>
      </c>
      <c r="B29" s="90"/>
      <c r="C29" s="86" t="s">
        <v>85</v>
      </c>
      <c r="D29" s="63" t="s">
        <v>86</v>
      </c>
      <c r="E29" s="63" t="s">
        <v>82</v>
      </c>
      <c r="F29" s="29"/>
      <c r="G29" s="35">
        <v>14000</v>
      </c>
      <c r="H29" s="29"/>
      <c r="I29" s="29"/>
      <c r="J29" s="29"/>
      <c r="K29" s="29"/>
      <c r="L29" s="29"/>
      <c r="M29" s="29"/>
      <c r="N29" s="29"/>
      <c r="O29" s="30">
        <f t="shared" si="2"/>
        <v>14000</v>
      </c>
      <c r="P29" s="29">
        <v>625</v>
      </c>
      <c r="Q29" s="51">
        <f t="shared" si="1"/>
        <v>13375</v>
      </c>
      <c r="R29" s="29"/>
    </row>
    <row r="30" spans="1:18" s="75" customFormat="1" ht="25.5" x14ac:dyDescent="0.25">
      <c r="A30" s="55">
        <v>19</v>
      </c>
      <c r="B30" s="90"/>
      <c r="C30" s="127" t="s">
        <v>95</v>
      </c>
      <c r="D30" s="65" t="s">
        <v>96</v>
      </c>
      <c r="E30" s="65" t="s">
        <v>169</v>
      </c>
      <c r="F30" s="66"/>
      <c r="G30" s="66">
        <v>10000</v>
      </c>
      <c r="H30" s="66"/>
      <c r="I30" s="66"/>
      <c r="J30" s="66"/>
      <c r="K30" s="66"/>
      <c r="L30" s="66"/>
      <c r="M30" s="66"/>
      <c r="N30" s="66"/>
      <c r="O30" s="54">
        <f t="shared" si="2"/>
        <v>10000</v>
      </c>
      <c r="P30" s="66"/>
      <c r="Q30" s="54">
        <f t="shared" si="1"/>
        <v>10000</v>
      </c>
      <c r="R30" s="74"/>
    </row>
    <row r="31" spans="1:18" s="75" customFormat="1" ht="24" customHeight="1" x14ac:dyDescent="0.25">
      <c r="A31" s="55">
        <v>20</v>
      </c>
      <c r="B31" s="90"/>
      <c r="C31" s="127" t="s">
        <v>123</v>
      </c>
      <c r="D31" s="65" t="s">
        <v>124</v>
      </c>
      <c r="E31" s="65" t="s">
        <v>125</v>
      </c>
      <c r="F31" s="66"/>
      <c r="G31" s="66">
        <v>7000</v>
      </c>
      <c r="H31" s="66"/>
      <c r="I31" s="66"/>
      <c r="J31" s="66"/>
      <c r="K31" s="66"/>
      <c r="L31" s="66"/>
      <c r="M31" s="66"/>
      <c r="N31" s="66"/>
      <c r="O31" s="54">
        <f t="shared" si="2"/>
        <v>7000</v>
      </c>
      <c r="P31" s="66"/>
      <c r="Q31" s="54">
        <f t="shared" si="1"/>
        <v>7000</v>
      </c>
      <c r="R31" s="74"/>
    </row>
    <row r="32" spans="1:18" s="75" customFormat="1" ht="25.5" x14ac:dyDescent="0.25">
      <c r="A32" s="55">
        <v>21</v>
      </c>
      <c r="B32" s="90"/>
      <c r="C32" s="128" t="s">
        <v>100</v>
      </c>
      <c r="D32" s="64" t="s">
        <v>77</v>
      </c>
      <c r="E32" s="64" t="s">
        <v>84</v>
      </c>
      <c r="F32" s="35"/>
      <c r="G32" s="35">
        <v>2500</v>
      </c>
      <c r="H32" s="35"/>
      <c r="I32" s="35"/>
      <c r="J32" s="35"/>
      <c r="K32" s="35"/>
      <c r="L32" s="35"/>
      <c r="M32" s="35"/>
      <c r="N32" s="35"/>
      <c r="O32" s="51">
        <f t="shared" si="2"/>
        <v>2500</v>
      </c>
      <c r="P32" s="35"/>
      <c r="Q32" s="51">
        <f t="shared" si="1"/>
        <v>2500</v>
      </c>
      <c r="R32" s="69"/>
    </row>
    <row r="33" spans="1:18" s="75" customFormat="1" ht="38.25" x14ac:dyDescent="0.25">
      <c r="A33" s="55">
        <v>22</v>
      </c>
      <c r="B33" s="90"/>
      <c r="C33" s="128" t="s">
        <v>126</v>
      </c>
      <c r="D33" s="64" t="s">
        <v>127</v>
      </c>
      <c r="E33" s="64" t="s">
        <v>84</v>
      </c>
      <c r="F33" s="35"/>
      <c r="G33" s="35">
        <v>12500</v>
      </c>
      <c r="H33" s="35"/>
      <c r="I33" s="35"/>
      <c r="J33" s="35"/>
      <c r="K33" s="35"/>
      <c r="L33" s="35"/>
      <c r="M33" s="35"/>
      <c r="N33" s="35"/>
      <c r="O33" s="51">
        <f t="shared" si="2"/>
        <v>12500</v>
      </c>
      <c r="P33" s="35"/>
      <c r="Q33" s="51">
        <f t="shared" si="1"/>
        <v>12500</v>
      </c>
      <c r="R33" s="69"/>
    </row>
    <row r="34" spans="1:18" s="75" customFormat="1" ht="24.75" customHeight="1" x14ac:dyDescent="0.25">
      <c r="A34" s="55">
        <v>23</v>
      </c>
      <c r="B34" s="90"/>
      <c r="C34" s="128" t="s">
        <v>78</v>
      </c>
      <c r="D34" s="64" t="s">
        <v>79</v>
      </c>
      <c r="E34" s="64" t="s">
        <v>84</v>
      </c>
      <c r="F34" s="35"/>
      <c r="G34" s="35">
        <v>3000</v>
      </c>
      <c r="H34" s="35"/>
      <c r="I34" s="35"/>
      <c r="J34" s="35"/>
      <c r="K34" s="35"/>
      <c r="L34" s="35"/>
      <c r="M34" s="35"/>
      <c r="N34" s="35"/>
      <c r="O34" s="51">
        <f t="shared" si="2"/>
        <v>3000</v>
      </c>
      <c r="P34" s="35"/>
      <c r="Q34" s="51">
        <f t="shared" si="1"/>
        <v>3000</v>
      </c>
      <c r="R34" s="69"/>
    </row>
    <row r="35" spans="1:18" s="75" customFormat="1" ht="25.5" x14ac:dyDescent="0.25">
      <c r="A35" s="55">
        <v>24</v>
      </c>
      <c r="B35" s="90"/>
      <c r="C35" s="128" t="s">
        <v>80</v>
      </c>
      <c r="D35" s="64" t="s">
        <v>81</v>
      </c>
      <c r="E35" s="64" t="s">
        <v>84</v>
      </c>
      <c r="F35" s="35"/>
      <c r="G35" s="35">
        <v>4200</v>
      </c>
      <c r="H35" s="35"/>
      <c r="I35" s="35"/>
      <c r="J35" s="35"/>
      <c r="K35" s="35"/>
      <c r="L35" s="35"/>
      <c r="M35" s="35"/>
      <c r="N35" s="35"/>
      <c r="O35" s="51">
        <f t="shared" si="2"/>
        <v>4200</v>
      </c>
      <c r="P35" s="35"/>
      <c r="Q35" s="51">
        <f t="shared" si="1"/>
        <v>4200</v>
      </c>
      <c r="R35" s="69"/>
    </row>
    <row r="36" spans="1:18" s="75" customFormat="1" ht="25.5" x14ac:dyDescent="0.25">
      <c r="A36" s="55">
        <v>26</v>
      </c>
      <c r="B36" s="90"/>
      <c r="C36" s="128" t="s">
        <v>87</v>
      </c>
      <c r="D36" s="64" t="s">
        <v>66</v>
      </c>
      <c r="E36" s="64" t="s">
        <v>44</v>
      </c>
      <c r="F36" s="35"/>
      <c r="G36" s="35">
        <v>7000</v>
      </c>
      <c r="H36" s="35"/>
      <c r="I36" s="35"/>
      <c r="J36" s="35"/>
      <c r="K36" s="35"/>
      <c r="L36" s="35"/>
      <c r="M36" s="35"/>
      <c r="N36" s="35"/>
      <c r="O36" s="51">
        <f t="shared" si="2"/>
        <v>7000</v>
      </c>
      <c r="P36" s="35"/>
      <c r="Q36" s="51">
        <f t="shared" si="1"/>
        <v>7000</v>
      </c>
      <c r="R36" s="69"/>
    </row>
    <row r="37" spans="1:18" s="75" customFormat="1" ht="25.5" x14ac:dyDescent="0.25">
      <c r="A37" s="55">
        <v>28</v>
      </c>
      <c r="B37" s="90"/>
      <c r="C37" s="128" t="s">
        <v>159</v>
      </c>
      <c r="D37" s="64" t="s">
        <v>160</v>
      </c>
      <c r="E37" s="64" t="s">
        <v>73</v>
      </c>
      <c r="F37" s="35"/>
      <c r="G37" s="35">
        <v>34536.160000000003</v>
      </c>
      <c r="H37" s="35"/>
      <c r="I37" s="35"/>
      <c r="J37" s="35"/>
      <c r="K37" s="35"/>
      <c r="L37" s="35"/>
      <c r="M37" s="35"/>
      <c r="N37" s="35"/>
      <c r="O37" s="51">
        <f t="shared" si="2"/>
        <v>34536.160000000003</v>
      </c>
      <c r="P37" s="35"/>
      <c r="Q37" s="51">
        <f t="shared" si="1"/>
        <v>34536.160000000003</v>
      </c>
      <c r="R37" s="69"/>
    </row>
    <row r="38" spans="1:18" s="75" customFormat="1" ht="25.5" x14ac:dyDescent="0.25">
      <c r="A38" s="55">
        <v>29</v>
      </c>
      <c r="B38" s="90"/>
      <c r="C38" s="128" t="s">
        <v>88</v>
      </c>
      <c r="D38" s="64" t="s">
        <v>66</v>
      </c>
      <c r="E38" s="64" t="s">
        <v>91</v>
      </c>
      <c r="F38" s="35"/>
      <c r="G38" s="35">
        <v>7000</v>
      </c>
      <c r="H38" s="35"/>
      <c r="I38" s="35"/>
      <c r="J38" s="35"/>
      <c r="K38" s="35"/>
      <c r="L38" s="35"/>
      <c r="M38" s="35"/>
      <c r="N38" s="35"/>
      <c r="O38" s="51">
        <f t="shared" si="2"/>
        <v>7000</v>
      </c>
      <c r="P38" s="35"/>
      <c r="Q38" s="51">
        <f t="shared" si="1"/>
        <v>7000</v>
      </c>
      <c r="R38" s="69"/>
    </row>
    <row r="39" spans="1:18" s="75" customFormat="1" ht="25.5" x14ac:dyDescent="0.25">
      <c r="A39" s="118">
        <v>30</v>
      </c>
      <c r="B39" s="90"/>
      <c r="C39" s="129" t="s">
        <v>97</v>
      </c>
      <c r="D39" s="119" t="s">
        <v>92</v>
      </c>
      <c r="E39" s="119" t="s">
        <v>73</v>
      </c>
      <c r="F39" s="120"/>
      <c r="G39" s="120">
        <v>11100</v>
      </c>
      <c r="H39" s="120"/>
      <c r="I39" s="120"/>
      <c r="J39" s="120"/>
      <c r="K39" s="120"/>
      <c r="L39" s="120"/>
      <c r="M39" s="120"/>
      <c r="N39" s="120"/>
      <c r="O39" s="52">
        <f t="shared" si="2"/>
        <v>11100</v>
      </c>
      <c r="P39" s="120"/>
      <c r="Q39" s="52">
        <f t="shared" si="1"/>
        <v>11100</v>
      </c>
      <c r="R39" s="121"/>
    </row>
    <row r="40" spans="1:18" s="75" customFormat="1" ht="25.5" x14ac:dyDescent="0.25">
      <c r="A40" s="59">
        <v>31</v>
      </c>
      <c r="B40" s="131"/>
      <c r="C40" s="128" t="s">
        <v>166</v>
      </c>
      <c r="D40" s="64" t="s">
        <v>167</v>
      </c>
      <c r="E40" s="64" t="s">
        <v>168</v>
      </c>
      <c r="F40" s="35"/>
      <c r="G40" s="35">
        <v>10000</v>
      </c>
      <c r="H40" s="35"/>
      <c r="I40" s="35"/>
      <c r="J40" s="35"/>
      <c r="K40" s="35"/>
      <c r="L40" s="35"/>
      <c r="M40" s="35"/>
      <c r="N40" s="35"/>
      <c r="O40" s="51">
        <f t="shared" si="2"/>
        <v>10000</v>
      </c>
      <c r="P40" s="35"/>
      <c r="Q40" s="51">
        <f t="shared" si="1"/>
        <v>10000</v>
      </c>
      <c r="R40" s="35"/>
    </row>
    <row r="41" spans="1:18" s="10" customFormat="1" ht="26.25" thickBot="1" x14ac:dyDescent="0.3">
      <c r="A41" s="125">
        <v>32</v>
      </c>
      <c r="B41" s="132"/>
      <c r="C41" s="134" t="s">
        <v>170</v>
      </c>
      <c r="D41" s="122" t="s">
        <v>171</v>
      </c>
      <c r="E41" s="122" t="s">
        <v>73</v>
      </c>
      <c r="F41" s="123"/>
      <c r="G41" s="123">
        <v>7000</v>
      </c>
      <c r="H41" s="123"/>
      <c r="I41" s="123"/>
      <c r="J41" s="123"/>
      <c r="K41" s="123"/>
      <c r="L41" s="123"/>
      <c r="M41" s="123"/>
      <c r="N41" s="123"/>
      <c r="O41" s="124">
        <f t="shared" si="2"/>
        <v>7000</v>
      </c>
      <c r="P41" s="123"/>
      <c r="Q41" s="123">
        <f t="shared" si="1"/>
        <v>7000</v>
      </c>
      <c r="R41" s="123"/>
    </row>
    <row r="42" spans="1:18" s="10" customFormat="1" ht="12.75" customHeight="1" x14ac:dyDescent="0.25">
      <c r="F42" s="39"/>
      <c r="G42" s="39"/>
      <c r="H42" s="39"/>
      <c r="I42" s="39"/>
      <c r="J42" s="39"/>
      <c r="K42" s="39"/>
      <c r="L42" s="39"/>
      <c r="M42" s="39"/>
      <c r="N42" s="39"/>
      <c r="O42" s="40"/>
      <c r="P42" s="39"/>
      <c r="Q42" s="39"/>
      <c r="R42" s="39"/>
    </row>
    <row r="43" spans="1:18" ht="21" thickBot="1" x14ac:dyDescent="0.3">
      <c r="A43" s="145" t="s">
        <v>56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</row>
    <row r="44" spans="1:18" s="6" customFormat="1" ht="111.75" customHeight="1" thickBot="1" x14ac:dyDescent="0.3">
      <c r="A44" s="58" t="s">
        <v>3</v>
      </c>
      <c r="B44" s="11" t="s">
        <v>19</v>
      </c>
      <c r="C44" s="12" t="s">
        <v>16</v>
      </c>
      <c r="D44" s="12" t="s">
        <v>1</v>
      </c>
      <c r="E44" s="12" t="s">
        <v>2</v>
      </c>
      <c r="F44" s="41" t="s">
        <v>15</v>
      </c>
      <c r="G44" s="41" t="s">
        <v>4</v>
      </c>
      <c r="H44" s="41" t="s">
        <v>9</v>
      </c>
      <c r="I44" s="41" t="s">
        <v>5</v>
      </c>
      <c r="J44" s="41" t="s">
        <v>6</v>
      </c>
      <c r="K44" s="41" t="s">
        <v>7</v>
      </c>
      <c r="L44" s="41" t="s">
        <v>8</v>
      </c>
      <c r="M44" s="41" t="s">
        <v>14</v>
      </c>
      <c r="N44" s="41" t="s">
        <v>17</v>
      </c>
      <c r="O44" s="41" t="s">
        <v>10</v>
      </c>
      <c r="P44" s="41" t="s">
        <v>11</v>
      </c>
      <c r="Q44" s="41" t="s">
        <v>12</v>
      </c>
      <c r="R44" s="42" t="s">
        <v>13</v>
      </c>
    </row>
    <row r="45" spans="1:18" ht="25.5" x14ac:dyDescent="0.25">
      <c r="A45" s="59">
        <v>1</v>
      </c>
      <c r="B45" s="139" t="s">
        <v>36</v>
      </c>
      <c r="C45" s="18" t="s">
        <v>37</v>
      </c>
      <c r="D45" s="7" t="s">
        <v>102</v>
      </c>
      <c r="E45" s="7" t="s">
        <v>82</v>
      </c>
      <c r="F45" s="26">
        <v>6000</v>
      </c>
      <c r="G45" s="26"/>
      <c r="H45" s="26"/>
      <c r="I45" s="26"/>
      <c r="J45" s="26"/>
      <c r="K45" s="26"/>
      <c r="L45" s="26"/>
      <c r="M45" s="26">
        <v>6000</v>
      </c>
      <c r="N45" s="26"/>
      <c r="O45" s="43">
        <f>+F45+G45+H45+I45+J45+K45+L45+M45+N45</f>
        <v>12000</v>
      </c>
      <c r="P45" s="26">
        <v>291</v>
      </c>
      <c r="Q45" s="50">
        <f>+O45-P45</f>
        <v>11709</v>
      </c>
      <c r="R45" s="28"/>
    </row>
    <row r="46" spans="1:18" ht="25.5" x14ac:dyDescent="0.25">
      <c r="A46" s="59">
        <v>2</v>
      </c>
      <c r="B46" s="140"/>
      <c r="C46" s="19" t="s">
        <v>101</v>
      </c>
      <c r="D46" s="63" t="s">
        <v>103</v>
      </c>
      <c r="E46" s="63" t="s">
        <v>82</v>
      </c>
      <c r="F46" s="29">
        <v>6000</v>
      </c>
      <c r="G46" s="29"/>
      <c r="H46" s="29"/>
      <c r="I46" s="29"/>
      <c r="J46" s="29"/>
      <c r="K46" s="29"/>
      <c r="L46" s="29"/>
      <c r="M46" s="29"/>
      <c r="N46" s="29"/>
      <c r="O46" s="30">
        <f t="shared" ref="O46:O51" si="3">+F46+G46+H46+I46+J46+K46+L46+M46+N46</f>
        <v>6000</v>
      </c>
      <c r="P46" s="29">
        <v>291</v>
      </c>
      <c r="Q46" s="51">
        <f>+O46-P46</f>
        <v>5709</v>
      </c>
      <c r="R46" s="31"/>
    </row>
    <row r="47" spans="1:18" ht="25.5" x14ac:dyDescent="0.25">
      <c r="A47" s="59">
        <v>3</v>
      </c>
      <c r="B47" s="140"/>
      <c r="C47" s="19" t="s">
        <v>38</v>
      </c>
      <c r="D47" s="63" t="s">
        <v>55</v>
      </c>
      <c r="E47" s="63" t="s">
        <v>82</v>
      </c>
      <c r="F47" s="29">
        <v>6000</v>
      </c>
      <c r="G47" s="29"/>
      <c r="H47" s="29"/>
      <c r="I47" s="29"/>
      <c r="J47" s="29"/>
      <c r="K47" s="29"/>
      <c r="L47" s="29"/>
      <c r="M47" s="29"/>
      <c r="N47" s="29"/>
      <c r="O47" s="30">
        <f t="shared" si="3"/>
        <v>6000</v>
      </c>
      <c r="P47" s="29">
        <v>291</v>
      </c>
      <c r="Q47" s="51">
        <f t="shared" ref="Q47:Q60" si="4">+O47-P47</f>
        <v>5709</v>
      </c>
      <c r="R47" s="31"/>
    </row>
    <row r="48" spans="1:18" ht="26.25" thickBot="1" x14ac:dyDescent="0.3">
      <c r="A48" s="59">
        <v>4</v>
      </c>
      <c r="B48" s="140"/>
      <c r="C48" s="21" t="s">
        <v>39</v>
      </c>
      <c r="D48" s="16" t="s">
        <v>83</v>
      </c>
      <c r="E48" s="16" t="s">
        <v>82</v>
      </c>
      <c r="F48" s="32">
        <v>6000</v>
      </c>
      <c r="G48" s="32"/>
      <c r="H48" s="32"/>
      <c r="I48" s="32"/>
      <c r="J48" s="32"/>
      <c r="K48" s="32"/>
      <c r="L48" s="32"/>
      <c r="M48" s="32"/>
      <c r="N48" s="32"/>
      <c r="O48" s="33">
        <f t="shared" si="3"/>
        <v>6000</v>
      </c>
      <c r="P48" s="32">
        <v>291</v>
      </c>
      <c r="Q48" s="52">
        <f t="shared" si="4"/>
        <v>5709</v>
      </c>
      <c r="R48" s="34"/>
    </row>
    <row r="49" spans="1:18" ht="25.5" x14ac:dyDescent="0.25">
      <c r="A49" s="59">
        <v>5</v>
      </c>
      <c r="B49" s="141"/>
      <c r="C49" s="18" t="s">
        <v>172</v>
      </c>
      <c r="D49" s="7" t="s">
        <v>133</v>
      </c>
      <c r="E49" s="7" t="s">
        <v>45</v>
      </c>
      <c r="F49" s="26">
        <v>0</v>
      </c>
      <c r="G49" s="26"/>
      <c r="H49" s="26"/>
      <c r="I49" s="26"/>
      <c r="J49" s="26"/>
      <c r="K49" s="26"/>
      <c r="L49" s="26"/>
      <c r="M49" s="26"/>
      <c r="N49" s="26"/>
      <c r="O49" s="27">
        <f t="shared" si="3"/>
        <v>0</v>
      </c>
      <c r="P49" s="26"/>
      <c r="Q49" s="27">
        <f t="shared" si="4"/>
        <v>0</v>
      </c>
      <c r="R49" s="28"/>
    </row>
    <row r="50" spans="1:18" ht="25.5" x14ac:dyDescent="0.25">
      <c r="A50" s="59">
        <v>6</v>
      </c>
      <c r="B50" s="141"/>
      <c r="C50" s="19" t="s">
        <v>173</v>
      </c>
      <c r="D50" s="63" t="s">
        <v>175</v>
      </c>
      <c r="E50" s="63" t="s">
        <v>45</v>
      </c>
      <c r="F50" s="29">
        <v>0</v>
      </c>
      <c r="G50" s="29"/>
      <c r="H50" s="29"/>
      <c r="I50" s="29"/>
      <c r="J50" s="29"/>
      <c r="K50" s="29"/>
      <c r="L50" s="29"/>
      <c r="M50" s="29"/>
      <c r="N50" s="29"/>
      <c r="O50" s="30">
        <f t="shared" si="3"/>
        <v>0</v>
      </c>
      <c r="P50" s="29"/>
      <c r="Q50" s="30">
        <f t="shared" si="4"/>
        <v>0</v>
      </c>
      <c r="R50" s="31"/>
    </row>
    <row r="51" spans="1:18" ht="26.25" thickBot="1" x14ac:dyDescent="0.3">
      <c r="A51" s="59">
        <v>7</v>
      </c>
      <c r="B51" s="141"/>
      <c r="C51" s="21" t="s">
        <v>174</v>
      </c>
      <c r="D51" s="16" t="s">
        <v>135</v>
      </c>
      <c r="E51" s="16" t="s">
        <v>45</v>
      </c>
      <c r="F51" s="32">
        <v>0</v>
      </c>
      <c r="G51" s="32"/>
      <c r="H51" s="32"/>
      <c r="I51" s="32"/>
      <c r="J51" s="32"/>
      <c r="K51" s="32"/>
      <c r="L51" s="32"/>
      <c r="M51" s="32"/>
      <c r="N51" s="32"/>
      <c r="O51" s="33">
        <f t="shared" si="3"/>
        <v>0</v>
      </c>
      <c r="P51" s="32"/>
      <c r="Q51" s="33">
        <f t="shared" si="4"/>
        <v>0</v>
      </c>
      <c r="R51" s="34"/>
    </row>
    <row r="52" spans="1:18" ht="25.5" x14ac:dyDescent="0.25">
      <c r="A52" s="59">
        <v>8</v>
      </c>
      <c r="B52" s="141"/>
      <c r="C52" s="18" t="s">
        <v>108</v>
      </c>
      <c r="D52" s="7" t="s">
        <v>104</v>
      </c>
      <c r="E52" s="7" t="s">
        <v>46</v>
      </c>
      <c r="F52" s="26">
        <v>0</v>
      </c>
      <c r="G52" s="26"/>
      <c r="H52" s="26"/>
      <c r="I52" s="26"/>
      <c r="J52" s="26"/>
      <c r="K52" s="26"/>
      <c r="L52" s="26"/>
      <c r="M52" s="26"/>
      <c r="N52" s="26"/>
      <c r="O52" s="27">
        <v>0</v>
      </c>
      <c r="P52" s="26"/>
      <c r="Q52" s="27">
        <f t="shared" si="4"/>
        <v>0</v>
      </c>
      <c r="R52" s="28"/>
    </row>
    <row r="53" spans="1:18" ht="25.5" x14ac:dyDescent="0.25">
      <c r="A53" s="59">
        <v>9</v>
      </c>
      <c r="B53" s="141"/>
      <c r="C53" s="19" t="s">
        <v>109</v>
      </c>
      <c r="D53" s="63" t="s">
        <v>107</v>
      </c>
      <c r="E53" s="63" t="s">
        <v>46</v>
      </c>
      <c r="F53" s="29">
        <v>0</v>
      </c>
      <c r="G53" s="29"/>
      <c r="H53" s="29"/>
      <c r="I53" s="29"/>
      <c r="J53" s="29"/>
      <c r="K53" s="29"/>
      <c r="L53" s="29"/>
      <c r="M53" s="29"/>
      <c r="N53" s="29"/>
      <c r="O53" s="30">
        <v>0</v>
      </c>
      <c r="P53" s="29"/>
      <c r="Q53" s="30">
        <f t="shared" si="4"/>
        <v>0</v>
      </c>
      <c r="R53" s="31"/>
    </row>
    <row r="54" spans="1:18" ht="26.25" thickBot="1" x14ac:dyDescent="0.3">
      <c r="A54" s="59">
        <v>10</v>
      </c>
      <c r="B54" s="141"/>
      <c r="C54" s="21" t="s">
        <v>110</v>
      </c>
      <c r="D54" s="16" t="s">
        <v>111</v>
      </c>
      <c r="E54" s="16" t="s">
        <v>46</v>
      </c>
      <c r="F54" s="32">
        <v>0</v>
      </c>
      <c r="G54" s="32"/>
      <c r="H54" s="32"/>
      <c r="I54" s="32"/>
      <c r="J54" s="32"/>
      <c r="K54" s="32"/>
      <c r="L54" s="32"/>
      <c r="M54" s="32"/>
      <c r="N54" s="32"/>
      <c r="O54" s="33">
        <v>0</v>
      </c>
      <c r="P54" s="32"/>
      <c r="Q54" s="33">
        <f t="shared" si="4"/>
        <v>0</v>
      </c>
      <c r="R54" s="34"/>
    </row>
    <row r="55" spans="1:18" ht="25.5" x14ac:dyDescent="0.25">
      <c r="A55" s="59">
        <v>11</v>
      </c>
      <c r="B55" s="141"/>
      <c r="C55" s="18" t="s">
        <v>52</v>
      </c>
      <c r="D55" s="7" t="s">
        <v>49</v>
      </c>
      <c r="E55" s="7" t="s">
        <v>43</v>
      </c>
      <c r="F55" s="26">
        <v>0</v>
      </c>
      <c r="G55" s="26"/>
      <c r="H55" s="26"/>
      <c r="I55" s="26"/>
      <c r="J55" s="26"/>
      <c r="K55" s="26"/>
      <c r="L55" s="26"/>
      <c r="M55" s="26"/>
      <c r="N55" s="26"/>
      <c r="O55" s="27">
        <v>0</v>
      </c>
      <c r="P55" s="26"/>
      <c r="Q55" s="27">
        <f t="shared" si="4"/>
        <v>0</v>
      </c>
      <c r="R55" s="28"/>
    </row>
    <row r="56" spans="1:18" ht="25.5" x14ac:dyDescent="0.25">
      <c r="A56" s="59">
        <v>12</v>
      </c>
      <c r="B56" s="141"/>
      <c r="C56" s="19" t="s">
        <v>112</v>
      </c>
      <c r="D56" s="63" t="s">
        <v>55</v>
      </c>
      <c r="E56" s="63" t="s">
        <v>43</v>
      </c>
      <c r="F56" s="29">
        <v>0</v>
      </c>
      <c r="G56" s="29"/>
      <c r="H56" s="29"/>
      <c r="I56" s="29"/>
      <c r="J56" s="29"/>
      <c r="K56" s="29"/>
      <c r="L56" s="29"/>
      <c r="M56" s="29"/>
      <c r="N56" s="29"/>
      <c r="O56" s="30">
        <v>0</v>
      </c>
      <c r="P56" s="29"/>
      <c r="Q56" s="30">
        <f t="shared" si="4"/>
        <v>0</v>
      </c>
      <c r="R56" s="31"/>
    </row>
    <row r="57" spans="1:18" ht="26.25" thickBot="1" x14ac:dyDescent="0.3">
      <c r="A57" s="59">
        <v>13</v>
      </c>
      <c r="B57" s="141"/>
      <c r="C57" s="21" t="s">
        <v>154</v>
      </c>
      <c r="D57" s="16" t="s">
        <v>51</v>
      </c>
      <c r="E57" s="16" t="s">
        <v>43</v>
      </c>
      <c r="F57" s="32">
        <v>0</v>
      </c>
      <c r="G57" s="32"/>
      <c r="H57" s="32"/>
      <c r="I57" s="32"/>
      <c r="J57" s="32"/>
      <c r="K57" s="32"/>
      <c r="L57" s="32"/>
      <c r="M57" s="32"/>
      <c r="N57" s="32"/>
      <c r="O57" s="33">
        <v>0</v>
      </c>
      <c r="P57" s="32"/>
      <c r="Q57" s="33">
        <f t="shared" si="4"/>
        <v>0</v>
      </c>
      <c r="R57" s="34"/>
    </row>
    <row r="58" spans="1:18" ht="25.5" x14ac:dyDescent="0.25">
      <c r="A58" s="59">
        <v>14</v>
      </c>
      <c r="B58" s="141"/>
      <c r="C58" s="18" t="s">
        <v>53</v>
      </c>
      <c r="D58" s="7" t="s">
        <v>104</v>
      </c>
      <c r="E58" s="7" t="s">
        <v>44</v>
      </c>
      <c r="F58" s="26">
        <v>0</v>
      </c>
      <c r="G58" s="26"/>
      <c r="H58" s="26"/>
      <c r="I58" s="26"/>
      <c r="J58" s="26"/>
      <c r="K58" s="26"/>
      <c r="L58" s="26"/>
      <c r="M58" s="26"/>
      <c r="N58" s="26"/>
      <c r="O58" s="27">
        <v>0</v>
      </c>
      <c r="P58" s="26"/>
      <c r="Q58" s="27">
        <f t="shared" si="4"/>
        <v>0</v>
      </c>
      <c r="R58" s="28"/>
    </row>
    <row r="59" spans="1:18" ht="25.5" x14ac:dyDescent="0.25">
      <c r="A59" s="59">
        <v>15</v>
      </c>
      <c r="B59" s="141"/>
      <c r="C59" s="19" t="s">
        <v>54</v>
      </c>
      <c r="D59" s="63" t="s">
        <v>107</v>
      </c>
      <c r="E59" s="63" t="s">
        <v>44</v>
      </c>
      <c r="F59" s="29"/>
      <c r="G59" s="29"/>
      <c r="H59" s="29"/>
      <c r="I59" s="29"/>
      <c r="J59" s="29"/>
      <c r="K59" s="29"/>
      <c r="L59" s="29"/>
      <c r="M59" s="29"/>
      <c r="N59" s="29"/>
      <c r="O59" s="30">
        <v>0</v>
      </c>
      <c r="P59" s="29"/>
      <c r="Q59" s="30">
        <f t="shared" si="4"/>
        <v>0</v>
      </c>
      <c r="R59" s="31"/>
    </row>
    <row r="60" spans="1:18" ht="26.25" thickBot="1" x14ac:dyDescent="0.3">
      <c r="A60" s="59">
        <v>16</v>
      </c>
      <c r="B60" s="142"/>
      <c r="C60" s="20" t="s">
        <v>114</v>
      </c>
      <c r="D60" s="9" t="s">
        <v>111</v>
      </c>
      <c r="E60" s="9" t="s">
        <v>44</v>
      </c>
      <c r="F60" s="36"/>
      <c r="G60" s="36"/>
      <c r="H60" s="36"/>
      <c r="I60" s="36"/>
      <c r="J60" s="36"/>
      <c r="K60" s="36"/>
      <c r="L60" s="36"/>
      <c r="M60" s="36"/>
      <c r="N60" s="36"/>
      <c r="O60" s="37">
        <v>0</v>
      </c>
      <c r="P60" s="36"/>
      <c r="Q60" s="37">
        <f t="shared" si="4"/>
        <v>0</v>
      </c>
      <c r="R60" s="38"/>
    </row>
    <row r="63" spans="1:18" x14ac:dyDescent="0.25">
      <c r="B63" s="61" t="s">
        <v>93</v>
      </c>
    </row>
    <row r="64" spans="1:18" s="47" customFormat="1" x14ac:dyDescent="0.25">
      <c r="A64" s="6"/>
      <c r="B64" s="61"/>
      <c r="C64" s="14"/>
      <c r="D64" s="15"/>
      <c r="E64" s="15"/>
      <c r="O64" s="48"/>
      <c r="Q64" s="48"/>
    </row>
    <row r="65" spans="1:17" s="47" customFormat="1" ht="13.5" thickBot="1" x14ac:dyDescent="0.3">
      <c r="A65" s="6"/>
      <c r="B65" s="60"/>
      <c r="C65" s="14"/>
      <c r="D65" s="15"/>
      <c r="E65" s="15"/>
      <c r="O65" s="48"/>
      <c r="Q65" s="48"/>
    </row>
    <row r="66" spans="1:17" s="47" customFormat="1" ht="72" customHeight="1" thickBot="1" x14ac:dyDescent="0.3">
      <c r="A66" s="56" t="s">
        <v>3</v>
      </c>
      <c r="B66" s="57" t="s">
        <v>19</v>
      </c>
      <c r="C66" s="12" t="s">
        <v>16</v>
      </c>
      <c r="D66" s="12" t="s">
        <v>1</v>
      </c>
      <c r="E66" s="12" t="s">
        <v>2</v>
      </c>
      <c r="F66" s="41" t="s">
        <v>115</v>
      </c>
      <c r="G66" s="42" t="s">
        <v>120</v>
      </c>
      <c r="O66" s="48"/>
      <c r="Q66" s="48"/>
    </row>
    <row r="67" spans="1:17" s="47" customFormat="1" x14ac:dyDescent="0.25">
      <c r="A67" s="150">
        <v>1</v>
      </c>
      <c r="B67" s="147" t="s">
        <v>47</v>
      </c>
      <c r="C67" s="77"/>
      <c r="D67" s="67"/>
      <c r="E67" s="67"/>
      <c r="F67" s="62"/>
      <c r="G67" s="68">
        <f>+F68+F69</f>
        <v>0</v>
      </c>
      <c r="O67" s="48"/>
      <c r="Q67" s="48"/>
    </row>
    <row r="68" spans="1:17" s="47" customFormat="1" ht="15" customHeight="1" x14ac:dyDescent="0.25">
      <c r="A68" s="151"/>
      <c r="B68" s="148"/>
      <c r="C68" s="153"/>
      <c r="D68" s="154"/>
      <c r="E68" s="135"/>
      <c r="F68" s="35"/>
      <c r="G68" s="69"/>
      <c r="O68" s="48"/>
      <c r="Q68" s="48"/>
    </row>
    <row r="69" spans="1:17" s="47" customFormat="1" ht="15.75" customHeight="1" thickBot="1" x14ac:dyDescent="0.3">
      <c r="A69" s="152"/>
      <c r="B69" s="148"/>
      <c r="C69" s="155"/>
      <c r="D69" s="156"/>
      <c r="E69" s="137"/>
      <c r="F69" s="71"/>
      <c r="G69" s="72"/>
      <c r="O69" s="48"/>
      <c r="Q69" s="48"/>
    </row>
    <row r="70" spans="1:17" s="47" customFormat="1" x14ac:dyDescent="0.25">
      <c r="A70" s="150">
        <v>2</v>
      </c>
      <c r="B70" s="148"/>
      <c r="C70" s="77"/>
      <c r="D70" s="67"/>
      <c r="E70" s="67"/>
      <c r="F70" s="62"/>
      <c r="G70" s="68">
        <f>+F71+F72</f>
        <v>0</v>
      </c>
      <c r="O70" s="48"/>
      <c r="Q70" s="48"/>
    </row>
    <row r="71" spans="1:17" s="47" customFormat="1" ht="15" customHeight="1" x14ac:dyDescent="0.25">
      <c r="A71" s="151"/>
      <c r="B71" s="148"/>
      <c r="C71" s="157"/>
      <c r="D71" s="158"/>
      <c r="E71" s="159"/>
      <c r="F71" s="29"/>
      <c r="G71" s="31"/>
      <c r="O71" s="48"/>
      <c r="Q71" s="48"/>
    </row>
    <row r="72" spans="1:17" s="47" customFormat="1" ht="15.75" customHeight="1" thickBot="1" x14ac:dyDescent="0.3">
      <c r="A72" s="152"/>
      <c r="B72" s="149"/>
      <c r="C72" s="160"/>
      <c r="D72" s="161"/>
      <c r="E72" s="162"/>
      <c r="F72" s="36"/>
      <c r="G72" s="38"/>
      <c r="O72" s="48"/>
      <c r="Q72" s="48"/>
    </row>
    <row r="73" spans="1:17" s="47" customFormat="1" ht="13.5" thickBot="1" x14ac:dyDescent="0.3">
      <c r="A73" s="6"/>
      <c r="B73" s="13"/>
      <c r="C73" s="14"/>
      <c r="D73" s="15"/>
      <c r="E73" s="15"/>
      <c r="O73" s="48"/>
      <c r="Q73" s="48"/>
    </row>
    <row r="74" spans="1:17" s="47" customFormat="1" ht="25.5" x14ac:dyDescent="0.25">
      <c r="A74" s="80">
        <v>1</v>
      </c>
      <c r="B74" s="165" t="s">
        <v>36</v>
      </c>
      <c r="C74" s="18" t="s">
        <v>53</v>
      </c>
      <c r="D74" s="7" t="s">
        <v>104</v>
      </c>
      <c r="E74" s="7" t="s">
        <v>180</v>
      </c>
      <c r="F74" s="26" t="s">
        <v>181</v>
      </c>
      <c r="G74" s="28">
        <v>1100</v>
      </c>
      <c r="O74" s="48"/>
      <c r="Q74" s="48"/>
    </row>
    <row r="75" spans="1:17" s="47" customFormat="1" ht="15" customHeight="1" x14ac:dyDescent="0.25">
      <c r="A75" s="81"/>
      <c r="B75" s="166"/>
      <c r="C75" s="135"/>
      <c r="D75" s="136"/>
      <c r="E75" s="136"/>
      <c r="F75" s="29"/>
      <c r="G75" s="31"/>
      <c r="O75" s="48"/>
      <c r="Q75" s="48"/>
    </row>
    <row r="76" spans="1:17" s="47" customFormat="1" ht="15.75" customHeight="1" thickBot="1" x14ac:dyDescent="0.3">
      <c r="A76" s="81"/>
      <c r="B76" s="166"/>
      <c r="C76" s="137"/>
      <c r="D76" s="138"/>
      <c r="E76" s="138"/>
      <c r="F76" s="36"/>
      <c r="G76" s="38"/>
      <c r="O76" s="48"/>
      <c r="Q76" s="48"/>
    </row>
    <row r="77" spans="1:17" s="47" customFormat="1" ht="25.5" x14ac:dyDescent="0.25">
      <c r="A77" s="81">
        <v>2</v>
      </c>
      <c r="B77" s="166"/>
      <c r="C77" s="19" t="s">
        <v>54</v>
      </c>
      <c r="D77" s="7" t="s">
        <v>150</v>
      </c>
      <c r="E77" s="7" t="s">
        <v>180</v>
      </c>
      <c r="F77" s="26" t="s">
        <v>181</v>
      </c>
      <c r="G77" s="28">
        <v>1100</v>
      </c>
      <c r="O77" s="48"/>
      <c r="Q77" s="48"/>
    </row>
    <row r="78" spans="1:17" s="47" customFormat="1" ht="15" customHeight="1" x14ac:dyDescent="0.25">
      <c r="A78" s="81"/>
      <c r="B78" s="166"/>
      <c r="C78" s="135"/>
      <c r="D78" s="136"/>
      <c r="E78" s="136"/>
      <c r="F78" s="29"/>
      <c r="G78" s="31"/>
      <c r="O78" s="48"/>
      <c r="Q78" s="48"/>
    </row>
    <row r="79" spans="1:17" s="47" customFormat="1" ht="15.75" customHeight="1" thickBot="1" x14ac:dyDescent="0.3">
      <c r="A79" s="81"/>
      <c r="B79" s="166"/>
      <c r="C79" s="137"/>
      <c r="D79" s="138"/>
      <c r="E79" s="138"/>
      <c r="F79" s="36"/>
      <c r="G79" s="38"/>
      <c r="O79" s="48"/>
      <c r="Q79" s="48"/>
    </row>
    <row r="80" spans="1:17" s="47" customFormat="1" ht="25.5" x14ac:dyDescent="0.25">
      <c r="A80" s="81">
        <v>3</v>
      </c>
      <c r="B80" s="166"/>
      <c r="C80" s="21" t="s">
        <v>114</v>
      </c>
      <c r="D80" s="7" t="s">
        <v>111</v>
      </c>
      <c r="E80" s="7" t="s">
        <v>180</v>
      </c>
      <c r="F80" s="26" t="s">
        <v>181</v>
      </c>
      <c r="G80" s="28">
        <v>1100</v>
      </c>
      <c r="O80" s="48"/>
      <c r="Q80" s="48"/>
    </row>
    <row r="81" spans="1:17" s="47" customFormat="1" ht="15" customHeight="1" x14ac:dyDescent="0.25">
      <c r="A81" s="81"/>
      <c r="B81" s="166"/>
      <c r="C81" s="135"/>
      <c r="D81" s="136"/>
      <c r="E81" s="136"/>
      <c r="F81" s="29"/>
      <c r="G81" s="31"/>
      <c r="O81" s="48"/>
      <c r="Q81" s="48"/>
    </row>
    <row r="82" spans="1:17" s="47" customFormat="1" ht="15.75" customHeight="1" thickBot="1" x14ac:dyDescent="0.3">
      <c r="A82" s="81"/>
      <c r="B82" s="166"/>
      <c r="C82" s="137"/>
      <c r="D82" s="138"/>
      <c r="E82" s="138"/>
      <c r="F82" s="36"/>
      <c r="G82" s="38"/>
      <c r="O82" s="48"/>
      <c r="Q82" s="48"/>
    </row>
    <row r="83" spans="1:17" s="47" customFormat="1" ht="25.5" x14ac:dyDescent="0.25">
      <c r="A83" s="81">
        <v>4</v>
      </c>
      <c r="B83" s="166"/>
      <c r="C83" s="18" t="s">
        <v>108</v>
      </c>
      <c r="D83" s="7" t="s">
        <v>104</v>
      </c>
      <c r="E83" s="7" t="s">
        <v>182</v>
      </c>
      <c r="F83" s="26" t="s">
        <v>184</v>
      </c>
      <c r="G83" s="28">
        <v>1100</v>
      </c>
      <c r="O83" s="48"/>
      <c r="Q83" s="48"/>
    </row>
    <row r="84" spans="1:17" s="47" customFormat="1" ht="15" customHeight="1" x14ac:dyDescent="0.25">
      <c r="A84" s="81"/>
      <c r="B84" s="166"/>
      <c r="C84" s="135"/>
      <c r="D84" s="136"/>
      <c r="E84" s="136"/>
      <c r="F84" s="29"/>
      <c r="G84" s="31"/>
      <c r="O84" s="48"/>
      <c r="Q84" s="48"/>
    </row>
    <row r="85" spans="1:17" s="47" customFormat="1" ht="15.75" customHeight="1" thickBot="1" x14ac:dyDescent="0.3">
      <c r="A85" s="81"/>
      <c r="B85" s="166"/>
      <c r="C85" s="137"/>
      <c r="D85" s="138"/>
      <c r="E85" s="138"/>
      <c r="F85" s="36"/>
      <c r="G85" s="38"/>
      <c r="O85" s="48"/>
      <c r="Q85" s="48"/>
    </row>
    <row r="86" spans="1:17" s="47" customFormat="1" ht="25.5" x14ac:dyDescent="0.25">
      <c r="A86" s="81">
        <v>5</v>
      </c>
      <c r="B86" s="166"/>
      <c r="C86" s="78" t="s">
        <v>109</v>
      </c>
      <c r="D86" s="7" t="s">
        <v>150</v>
      </c>
      <c r="E86" s="7" t="s">
        <v>182</v>
      </c>
      <c r="F86" s="26" t="s">
        <v>184</v>
      </c>
      <c r="G86" s="28">
        <v>1100</v>
      </c>
      <c r="O86" s="48"/>
      <c r="Q86" s="48"/>
    </row>
    <row r="87" spans="1:17" s="47" customFormat="1" ht="15" customHeight="1" x14ac:dyDescent="0.25">
      <c r="A87" s="81"/>
      <c r="B87" s="166"/>
      <c r="C87" s="135"/>
      <c r="D87" s="136"/>
      <c r="E87" s="136"/>
      <c r="F87" s="29"/>
      <c r="G87" s="31"/>
      <c r="O87" s="48"/>
      <c r="Q87" s="48"/>
    </row>
    <row r="88" spans="1:17" s="47" customFormat="1" ht="15.75" customHeight="1" thickBot="1" x14ac:dyDescent="0.3">
      <c r="A88" s="81"/>
      <c r="B88" s="166"/>
      <c r="C88" s="137"/>
      <c r="D88" s="138"/>
      <c r="E88" s="138"/>
      <c r="F88" s="36"/>
      <c r="G88" s="38"/>
      <c r="O88" s="48"/>
      <c r="Q88" s="48"/>
    </row>
    <row r="89" spans="1:17" s="47" customFormat="1" ht="25.5" x14ac:dyDescent="0.25">
      <c r="A89" s="81">
        <v>6</v>
      </c>
      <c r="B89" s="166"/>
      <c r="C89" s="78" t="s">
        <v>110</v>
      </c>
      <c r="D89" s="7" t="s">
        <v>111</v>
      </c>
      <c r="E89" s="7" t="s">
        <v>183</v>
      </c>
      <c r="F89" s="26" t="s">
        <v>184</v>
      </c>
      <c r="G89" s="28">
        <v>1100</v>
      </c>
      <c r="O89" s="48"/>
      <c r="Q89" s="48"/>
    </row>
    <row r="90" spans="1:17" s="47" customFormat="1" ht="15" customHeight="1" x14ac:dyDescent="0.25">
      <c r="A90" s="81"/>
      <c r="B90" s="166"/>
      <c r="C90" s="135"/>
      <c r="D90" s="136"/>
      <c r="E90" s="136"/>
      <c r="F90" s="29"/>
      <c r="G90" s="31"/>
      <c r="O90" s="48"/>
      <c r="Q90" s="48"/>
    </row>
    <row r="91" spans="1:17" s="47" customFormat="1" ht="15.75" customHeight="1" thickBot="1" x14ac:dyDescent="0.3">
      <c r="A91" s="81"/>
      <c r="B91" s="166"/>
      <c r="C91" s="137"/>
      <c r="D91" s="138"/>
      <c r="E91" s="138"/>
      <c r="F91" s="36"/>
      <c r="G91" s="38"/>
      <c r="O91" s="48"/>
      <c r="Q91" s="48"/>
    </row>
    <row r="92" spans="1:17" s="47" customFormat="1" ht="25.5" x14ac:dyDescent="0.25">
      <c r="A92" s="81">
        <v>7</v>
      </c>
      <c r="B92" s="166"/>
      <c r="C92" s="78" t="s">
        <v>172</v>
      </c>
      <c r="D92" s="7" t="s">
        <v>104</v>
      </c>
      <c r="E92" s="7" t="s">
        <v>185</v>
      </c>
      <c r="F92" s="26" t="s">
        <v>184</v>
      </c>
      <c r="G92" s="28">
        <v>1100</v>
      </c>
      <c r="O92" s="48"/>
      <c r="Q92" s="48"/>
    </row>
    <row r="93" spans="1:17" s="47" customFormat="1" ht="15" customHeight="1" x14ac:dyDescent="0.25">
      <c r="A93" s="81"/>
      <c r="B93" s="166"/>
      <c r="C93" s="135"/>
      <c r="D93" s="136"/>
      <c r="E93" s="136"/>
      <c r="F93" s="29"/>
      <c r="G93" s="31"/>
      <c r="O93" s="48"/>
      <c r="Q93" s="48"/>
    </row>
    <row r="94" spans="1:17" s="47" customFormat="1" ht="15.75" customHeight="1" thickBot="1" x14ac:dyDescent="0.3">
      <c r="A94" s="81"/>
      <c r="B94" s="166"/>
      <c r="C94" s="137"/>
      <c r="D94" s="138"/>
      <c r="E94" s="138"/>
      <c r="F94" s="36"/>
      <c r="G94" s="38"/>
      <c r="O94" s="48"/>
      <c r="Q94" s="48"/>
    </row>
    <row r="95" spans="1:17" s="47" customFormat="1" ht="25.5" x14ac:dyDescent="0.25">
      <c r="A95" s="81">
        <v>8</v>
      </c>
      <c r="B95" s="166"/>
      <c r="C95" s="78" t="s">
        <v>174</v>
      </c>
      <c r="D95" s="7" t="s">
        <v>150</v>
      </c>
      <c r="E95" s="7" t="s">
        <v>45</v>
      </c>
      <c r="F95" s="26" t="s">
        <v>184</v>
      </c>
      <c r="G95" s="28">
        <v>1100</v>
      </c>
      <c r="O95" s="48"/>
      <c r="Q95" s="48"/>
    </row>
    <row r="96" spans="1:17" s="47" customFormat="1" ht="15" customHeight="1" x14ac:dyDescent="0.25">
      <c r="A96" s="81"/>
      <c r="B96" s="166"/>
      <c r="C96" s="135"/>
      <c r="D96" s="136"/>
      <c r="E96" s="136"/>
      <c r="F96" s="29"/>
      <c r="G96" s="31"/>
      <c r="O96" s="48"/>
      <c r="Q96" s="48"/>
    </row>
    <row r="97" spans="1:17" s="47" customFormat="1" ht="15.75" customHeight="1" thickBot="1" x14ac:dyDescent="0.3">
      <c r="A97" s="81"/>
      <c r="B97" s="166"/>
      <c r="C97" s="137"/>
      <c r="D97" s="138"/>
      <c r="E97" s="138"/>
      <c r="F97" s="36"/>
      <c r="G97" s="38"/>
      <c r="O97" s="48"/>
      <c r="Q97" s="48"/>
    </row>
    <row r="98" spans="1:17" s="47" customFormat="1" ht="25.5" x14ac:dyDescent="0.25">
      <c r="A98" s="81">
        <v>9</v>
      </c>
      <c r="B98" s="166"/>
      <c r="C98" s="78" t="s">
        <v>173</v>
      </c>
      <c r="D98" s="7" t="s">
        <v>111</v>
      </c>
      <c r="E98" s="7" t="s">
        <v>45</v>
      </c>
      <c r="F98" s="26" t="s">
        <v>184</v>
      </c>
      <c r="G98" s="28">
        <v>1100</v>
      </c>
      <c r="O98" s="48"/>
      <c r="Q98" s="48"/>
    </row>
    <row r="99" spans="1:17" s="47" customFormat="1" ht="15" customHeight="1" x14ac:dyDescent="0.25">
      <c r="A99" s="81"/>
      <c r="B99" s="166"/>
      <c r="C99" s="135"/>
      <c r="D99" s="136"/>
      <c r="E99" s="136"/>
      <c r="F99" s="29"/>
      <c r="G99" s="31"/>
      <c r="O99" s="48"/>
      <c r="Q99" s="48"/>
    </row>
    <row r="100" spans="1:17" s="47" customFormat="1" ht="15.75" customHeight="1" thickBot="1" x14ac:dyDescent="0.3">
      <c r="A100" s="81"/>
      <c r="B100" s="166"/>
      <c r="C100" s="137"/>
      <c r="D100" s="138"/>
      <c r="E100" s="138"/>
      <c r="F100" s="36"/>
      <c r="G100" s="38"/>
      <c r="O100" s="48"/>
      <c r="Q100" s="48"/>
    </row>
    <row r="101" spans="1:17" s="47" customFormat="1" ht="13.5" thickBot="1" x14ac:dyDescent="0.3">
      <c r="A101" s="81">
        <v>10</v>
      </c>
      <c r="B101" s="166"/>
      <c r="C101" s="18"/>
      <c r="D101" s="7"/>
      <c r="E101" s="7"/>
      <c r="F101" s="26"/>
      <c r="G101" s="28"/>
      <c r="O101" s="48"/>
      <c r="Q101" s="48"/>
    </row>
    <row r="102" spans="1:17" s="47" customFormat="1" ht="13.5" thickBot="1" x14ac:dyDescent="0.3">
      <c r="A102" s="81"/>
      <c r="B102" s="166"/>
      <c r="C102" s="18"/>
      <c r="D102" s="7"/>
      <c r="E102" s="7"/>
      <c r="F102" s="26"/>
      <c r="G102" s="28"/>
      <c r="O102" s="48"/>
      <c r="Q102" s="48"/>
    </row>
    <row r="103" spans="1:17" s="47" customFormat="1" ht="13.5" thickBot="1" x14ac:dyDescent="0.3">
      <c r="A103" s="81"/>
      <c r="B103" s="166"/>
      <c r="C103" s="18"/>
      <c r="D103" s="7"/>
      <c r="E103" s="7"/>
      <c r="F103" s="26"/>
      <c r="G103" s="28"/>
      <c r="O103" s="48"/>
      <c r="Q103" s="48"/>
    </row>
    <row r="104" spans="1:17" s="47" customFormat="1" x14ac:dyDescent="0.25">
      <c r="A104" s="81">
        <v>11</v>
      </c>
      <c r="B104" s="166"/>
      <c r="C104" s="18"/>
      <c r="D104" s="7"/>
      <c r="E104" s="7"/>
      <c r="F104" s="26"/>
      <c r="G104" s="28"/>
      <c r="O104" s="48"/>
      <c r="Q104" s="48"/>
    </row>
    <row r="105" spans="1:17" s="47" customFormat="1" ht="15" customHeight="1" x14ac:dyDescent="0.25">
      <c r="A105" s="81"/>
      <c r="B105" s="166"/>
      <c r="C105" s="163"/>
      <c r="D105" s="136"/>
      <c r="E105" s="136"/>
      <c r="F105" s="44"/>
      <c r="G105" s="31"/>
      <c r="O105" s="48"/>
      <c r="Q105" s="48"/>
    </row>
    <row r="106" spans="1:17" s="47" customFormat="1" ht="15" customHeight="1" thickBot="1" x14ac:dyDescent="0.3">
      <c r="A106" s="81"/>
      <c r="B106" s="166"/>
      <c r="C106" s="163"/>
      <c r="D106" s="136"/>
      <c r="E106" s="136"/>
      <c r="F106" s="44"/>
      <c r="G106" s="31"/>
      <c r="O106" s="48"/>
      <c r="Q106" s="48"/>
    </row>
    <row r="107" spans="1:17" s="47" customFormat="1" x14ac:dyDescent="0.25">
      <c r="A107" s="81">
        <v>12</v>
      </c>
      <c r="B107" s="166"/>
      <c r="C107" s="18"/>
      <c r="D107" s="7"/>
      <c r="E107" s="7"/>
      <c r="F107" s="26"/>
      <c r="G107" s="28"/>
      <c r="O107" s="48"/>
      <c r="Q107" s="48"/>
    </row>
    <row r="108" spans="1:17" s="47" customFormat="1" x14ac:dyDescent="0.25">
      <c r="A108" s="81"/>
      <c r="B108" s="166"/>
      <c r="C108" s="176"/>
      <c r="D108" s="177"/>
      <c r="E108" s="178"/>
      <c r="F108" s="44"/>
      <c r="G108" s="46"/>
      <c r="O108" s="48"/>
      <c r="Q108" s="48"/>
    </row>
    <row r="109" spans="1:17" s="47" customFormat="1" ht="13.5" thickBot="1" x14ac:dyDescent="0.3">
      <c r="A109" s="81"/>
      <c r="B109" s="166"/>
      <c r="C109" s="187"/>
      <c r="D109" s="188"/>
      <c r="E109" s="189"/>
      <c r="F109" s="44"/>
      <c r="G109" s="46"/>
      <c r="O109" s="48"/>
      <c r="Q109" s="48"/>
    </row>
    <row r="110" spans="1:17" s="47" customFormat="1" ht="13.5" thickBot="1" x14ac:dyDescent="0.3">
      <c r="A110" s="81"/>
      <c r="B110" s="166"/>
      <c r="C110" s="105"/>
      <c r="D110" s="101"/>
      <c r="E110" s="115"/>
      <c r="F110" s="104"/>
      <c r="G110" s="46"/>
      <c r="O110" s="48"/>
      <c r="Q110" s="48"/>
    </row>
    <row r="111" spans="1:17" s="47" customFormat="1" x14ac:dyDescent="0.25">
      <c r="A111" s="81"/>
      <c r="B111" s="175"/>
      <c r="C111" s="190"/>
      <c r="D111" s="190"/>
      <c r="E111" s="190"/>
      <c r="F111" s="44"/>
      <c r="G111" s="46"/>
      <c r="O111" s="48"/>
      <c r="Q111" s="48"/>
    </row>
    <row r="112" spans="1:17" s="47" customFormat="1" ht="13.5" thickBot="1" x14ac:dyDescent="0.3">
      <c r="A112" s="81"/>
      <c r="B112" s="175"/>
      <c r="C112" s="191"/>
      <c r="D112" s="191"/>
      <c r="E112" s="191"/>
      <c r="F112" s="44"/>
      <c r="G112" s="46"/>
      <c r="O112" s="48"/>
      <c r="Q112" s="48"/>
    </row>
    <row r="113" spans="1:17" s="47" customFormat="1" ht="13.5" thickBot="1" x14ac:dyDescent="0.3">
      <c r="A113" s="81"/>
      <c r="B113" s="166"/>
      <c r="C113" s="105"/>
      <c r="D113" s="101"/>
      <c r="E113" s="115"/>
      <c r="F113" s="104"/>
      <c r="G113" s="46"/>
      <c r="O113" s="48"/>
      <c r="Q113" s="48"/>
    </row>
    <row r="114" spans="1:17" s="47" customFormat="1" x14ac:dyDescent="0.25">
      <c r="A114" s="81"/>
      <c r="B114" s="166"/>
      <c r="C114" s="192"/>
      <c r="D114" s="193"/>
      <c r="E114" s="194"/>
      <c r="F114" s="44"/>
      <c r="G114" s="46"/>
      <c r="O114" s="48"/>
      <c r="Q114" s="48"/>
    </row>
    <row r="115" spans="1:17" s="47" customFormat="1" ht="13.5" thickBot="1" x14ac:dyDescent="0.3">
      <c r="A115" s="81"/>
      <c r="B115" s="166"/>
      <c r="C115" s="107"/>
      <c r="D115" s="108"/>
      <c r="E115" s="109"/>
      <c r="F115" s="44"/>
      <c r="G115" s="46"/>
      <c r="O115" s="48"/>
      <c r="Q115" s="48"/>
    </row>
    <row r="116" spans="1:17" s="47" customFormat="1" ht="13.5" thickBot="1" x14ac:dyDescent="0.3">
      <c r="A116" s="81"/>
      <c r="B116" s="166"/>
      <c r="C116" s="105"/>
      <c r="D116" s="101"/>
      <c r="E116" s="115"/>
      <c r="F116" s="104"/>
      <c r="G116" s="46"/>
      <c r="O116" s="48"/>
      <c r="Q116" s="48"/>
    </row>
    <row r="117" spans="1:17" s="47" customFormat="1" x14ac:dyDescent="0.25">
      <c r="A117" s="81"/>
      <c r="B117" s="166"/>
      <c r="C117" s="192"/>
      <c r="D117" s="193"/>
      <c r="E117" s="194"/>
      <c r="F117" s="44"/>
      <c r="G117" s="46"/>
      <c r="O117" s="48"/>
      <c r="Q117" s="48"/>
    </row>
    <row r="118" spans="1:17" s="47" customFormat="1" ht="13.5" thickBot="1" x14ac:dyDescent="0.3">
      <c r="A118" s="81"/>
      <c r="B118" s="166"/>
      <c r="C118" s="195"/>
      <c r="D118" s="196"/>
      <c r="E118" s="197"/>
      <c r="F118" s="44"/>
      <c r="G118" s="46"/>
      <c r="O118" s="48"/>
      <c r="Q118" s="48"/>
    </row>
    <row r="119" spans="1:17" s="47" customFormat="1" ht="13.5" thickBot="1" x14ac:dyDescent="0.3">
      <c r="A119" s="81"/>
      <c r="B119" s="166"/>
      <c r="C119" s="105"/>
      <c r="D119" s="101"/>
      <c r="E119" s="106"/>
      <c r="F119" s="104"/>
      <c r="G119" s="46"/>
      <c r="O119" s="48"/>
      <c r="Q119" s="48"/>
    </row>
    <row r="120" spans="1:17" s="47" customFormat="1" ht="15" customHeight="1" x14ac:dyDescent="0.25">
      <c r="A120" s="81"/>
      <c r="B120" s="166"/>
      <c r="C120" s="179"/>
      <c r="D120" s="180"/>
      <c r="E120" s="180"/>
      <c r="F120" s="44"/>
      <c r="G120" s="31"/>
      <c r="O120" s="48"/>
      <c r="Q120" s="48"/>
    </row>
    <row r="121" spans="1:17" s="47" customFormat="1" ht="15" customHeight="1" thickBot="1" x14ac:dyDescent="0.3">
      <c r="A121" s="81"/>
      <c r="B121" s="166"/>
      <c r="C121" s="181"/>
      <c r="D121" s="182"/>
      <c r="E121" s="182"/>
      <c r="F121" s="44"/>
      <c r="G121" s="31"/>
      <c r="O121" s="48"/>
      <c r="Q121" s="48"/>
    </row>
    <row r="122" spans="1:17" s="47" customFormat="1" ht="34.5" customHeight="1" thickBot="1" x14ac:dyDescent="0.3">
      <c r="A122" s="81"/>
      <c r="B122" s="175"/>
      <c r="C122" s="113"/>
      <c r="D122" s="114"/>
      <c r="E122" s="116"/>
      <c r="F122" s="104"/>
      <c r="G122" s="31"/>
      <c r="O122" s="48"/>
      <c r="Q122" s="48"/>
    </row>
    <row r="123" spans="1:17" s="47" customFormat="1" ht="15" customHeight="1" x14ac:dyDescent="0.25">
      <c r="A123" s="81"/>
      <c r="B123" s="166"/>
      <c r="C123" s="183"/>
      <c r="D123" s="184"/>
      <c r="E123" s="184"/>
      <c r="F123" s="44"/>
      <c r="G123" s="31"/>
      <c r="O123" s="48"/>
      <c r="Q123" s="48"/>
    </row>
    <row r="124" spans="1:17" s="47" customFormat="1" ht="15" customHeight="1" thickBot="1" x14ac:dyDescent="0.3">
      <c r="A124" s="81"/>
      <c r="B124" s="166"/>
      <c r="C124" s="185"/>
      <c r="D124" s="186"/>
      <c r="E124" s="186"/>
      <c r="F124" s="44"/>
      <c r="G124" s="31"/>
      <c r="O124" s="48"/>
      <c r="Q124" s="48"/>
    </row>
    <row r="125" spans="1:17" s="47" customFormat="1" ht="27" customHeight="1" thickBot="1" x14ac:dyDescent="0.3">
      <c r="A125" s="82"/>
      <c r="B125" s="167"/>
      <c r="C125" s="112"/>
      <c r="D125" s="111"/>
      <c r="E125" s="117"/>
      <c r="F125" s="110"/>
      <c r="G125" s="38"/>
      <c r="O125" s="48"/>
      <c r="Q125" s="48"/>
    </row>
  </sheetData>
  <mergeCells count="51">
    <mergeCell ref="B45:B60"/>
    <mergeCell ref="A1:R1"/>
    <mergeCell ref="A2:R2"/>
    <mergeCell ref="A3:R3"/>
    <mergeCell ref="A4:R4"/>
    <mergeCell ref="A5:R5"/>
    <mergeCell ref="A6:R6"/>
    <mergeCell ref="A7:R7"/>
    <mergeCell ref="A8:R8"/>
    <mergeCell ref="A10:R10"/>
    <mergeCell ref="B12:B25"/>
    <mergeCell ref="A43:R43"/>
    <mergeCell ref="B67:B72"/>
    <mergeCell ref="C68:E68"/>
    <mergeCell ref="C69:E69"/>
    <mergeCell ref="A70:A72"/>
    <mergeCell ref="C71:E71"/>
    <mergeCell ref="C72:E72"/>
    <mergeCell ref="A67:A69"/>
    <mergeCell ref="B74:B125"/>
    <mergeCell ref="C75:E75"/>
    <mergeCell ref="C76:E76"/>
    <mergeCell ref="C78:E78"/>
    <mergeCell ref="C79:E79"/>
    <mergeCell ref="C81:E81"/>
    <mergeCell ref="C82:E82"/>
    <mergeCell ref="C84:E84"/>
    <mergeCell ref="C85:E85"/>
    <mergeCell ref="C87:E87"/>
    <mergeCell ref="C108:E108"/>
    <mergeCell ref="C109:E109"/>
    <mergeCell ref="C111:E111"/>
    <mergeCell ref="C112:E112"/>
    <mergeCell ref="C88:E88"/>
    <mergeCell ref="C114:E114"/>
    <mergeCell ref="C90:E90"/>
    <mergeCell ref="C91:E91"/>
    <mergeCell ref="C93:E93"/>
    <mergeCell ref="C94:E94"/>
    <mergeCell ref="C97:E97"/>
    <mergeCell ref="C96:E96"/>
    <mergeCell ref="C124:E124"/>
    <mergeCell ref="C99:E99"/>
    <mergeCell ref="C100:E100"/>
    <mergeCell ref="C105:E105"/>
    <mergeCell ref="C106:E106"/>
    <mergeCell ref="C123:E123"/>
    <mergeCell ref="C120:E120"/>
    <mergeCell ref="C121:E121"/>
    <mergeCell ref="C117:E117"/>
    <mergeCell ref="C118:E118"/>
  </mergeCells>
  <printOptions horizontalCentered="1"/>
  <pageMargins left="0.7" right="0.7" top="0.75" bottom="0.75" header="0.3" footer="0.3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54E2D-B88A-43CA-A50C-70E713D3355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ENERO21 </vt:lpstr>
      <vt:lpstr>FEBRERO 21</vt:lpstr>
      <vt:lpstr>MARZO 21</vt:lpstr>
      <vt:lpstr>ABRIL  21</vt:lpstr>
      <vt:lpstr>MAYO 21 (2)</vt:lpstr>
      <vt:lpstr>JULIO 21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Jheimy Carcamo</cp:lastModifiedBy>
  <cp:lastPrinted>2021-11-24T14:48:24Z</cp:lastPrinted>
  <dcterms:created xsi:type="dcterms:W3CDTF">2017-12-05T18:01:17Z</dcterms:created>
  <dcterms:modified xsi:type="dcterms:W3CDTF">2021-11-24T14:49:42Z</dcterms:modified>
</cp:coreProperties>
</file>